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2120" windowHeight="7935" activeTab="4"/>
  </bookViews>
  <sheets>
    <sheet name="IS" sheetId="1" r:id="rId1"/>
    <sheet name="BS" sheetId="2" r:id="rId2"/>
    <sheet name="E" sheetId="3" r:id="rId3"/>
    <sheet name="CF" sheetId="4" r:id="rId4"/>
    <sheet name="A" sheetId="5" r:id="rId5"/>
    <sheet name="B" sheetId="6" r:id="rId6"/>
  </sheets>
  <externalReferences>
    <externalReference r:id="rId9"/>
  </externalReferences>
  <definedNames/>
  <calcPr fullCalcOnLoad="1"/>
</workbook>
</file>

<file path=xl/sharedStrings.xml><?xml version="1.0" encoding="utf-8"?>
<sst xmlns="http://schemas.openxmlformats.org/spreadsheetml/2006/main" count="406" uniqueCount="281">
  <si>
    <t>Perak Corporation Berhad</t>
  </si>
  <si>
    <t>(Company no. 210915-U)</t>
  </si>
  <si>
    <t>Condensed Consolidated Income Statements</t>
  </si>
  <si>
    <t>For the Nine-Month Period Ended 30 September 2006</t>
  </si>
  <si>
    <t>(The figures have not been audited)</t>
  </si>
  <si>
    <t>INDIVIDUAL PERIOD</t>
  </si>
  <si>
    <t>CUMULATIVE PERIOD</t>
  </si>
  <si>
    <t>CURRENT</t>
  </si>
  <si>
    <t>PRECEDING</t>
  </si>
  <si>
    <t>YEAR</t>
  </si>
  <si>
    <t>QUARTER</t>
  </si>
  <si>
    <t xml:space="preserve">CORRESPONDING </t>
  </si>
  <si>
    <t>TO DATE</t>
  </si>
  <si>
    <t>PERIOD</t>
  </si>
  <si>
    <t>30/9/06</t>
  </si>
  <si>
    <t>30/9/05</t>
  </si>
  <si>
    <t>Note</t>
  </si>
  <si>
    <t>RM '000</t>
  </si>
  <si>
    <t>RM’000</t>
  </si>
  <si>
    <t>Revenue</t>
  </si>
  <si>
    <t>A5</t>
  </si>
  <si>
    <t>Cost of sales</t>
  </si>
  <si>
    <t>Gross profit</t>
  </si>
  <si>
    <t>Other income</t>
  </si>
  <si>
    <t>Operating expenses</t>
  </si>
  <si>
    <t>Finance costs</t>
  </si>
  <si>
    <t>Share of results of associates</t>
  </si>
  <si>
    <t>Profit before taxation</t>
  </si>
  <si>
    <t>Taxation</t>
  </si>
  <si>
    <t>B5</t>
  </si>
  <si>
    <t xml:space="preserve">Profit for the period </t>
  </si>
  <si>
    <t>Attributable to:</t>
  </si>
  <si>
    <t>Equity holders of the parent</t>
  </si>
  <si>
    <t>Minority interests</t>
  </si>
  <si>
    <t>Earnings per share attributable</t>
  </si>
  <si>
    <t>to equity holders of the parent:</t>
  </si>
  <si>
    <t>Basic, for profit for the period (sen)</t>
  </si>
  <si>
    <t>B13</t>
  </si>
  <si>
    <t>Condensed Consolidated Balance Sheet</t>
  </si>
  <si>
    <t>As at 30 September 2006</t>
  </si>
  <si>
    <t>As at</t>
  </si>
  <si>
    <t>30.9.06</t>
  </si>
  <si>
    <t>31.12.05</t>
  </si>
  <si>
    <t>RM'000</t>
  </si>
  <si>
    <t>NON-CURRENT ASSETS</t>
  </si>
  <si>
    <t>Property, plant and equipment</t>
  </si>
  <si>
    <t>A10</t>
  </si>
  <si>
    <t>Land and development expenditure</t>
  </si>
  <si>
    <t>Investments in associates</t>
  </si>
  <si>
    <t>Other investments</t>
  </si>
  <si>
    <t>Goodwill</t>
  </si>
  <si>
    <t>Deferred tax assets</t>
  </si>
  <si>
    <t>CURRENT ASSETS</t>
  </si>
  <si>
    <t>Property development costs</t>
  </si>
  <si>
    <t>Inventories</t>
  </si>
  <si>
    <t>Trade receivables</t>
  </si>
  <si>
    <t>Other receivables</t>
  </si>
  <si>
    <t>Tax recoverable</t>
  </si>
  <si>
    <t>Cash and bank balances</t>
  </si>
  <si>
    <t>CURRENT LIABILITIES</t>
  </si>
  <si>
    <t>Borrowings</t>
  </si>
  <si>
    <t>B9</t>
  </si>
  <si>
    <t>Trade payables</t>
  </si>
  <si>
    <t>Other payables</t>
  </si>
  <si>
    <t>Tax payable</t>
  </si>
  <si>
    <t>Provisions for liabilities</t>
  </si>
  <si>
    <t>NET CURRENT ASSETS</t>
  </si>
  <si>
    <t>FINANCED BY:</t>
  </si>
  <si>
    <t>Share capital</t>
  </si>
  <si>
    <t>Share premium</t>
  </si>
  <si>
    <t>Retained profits</t>
  </si>
  <si>
    <t>Shareholders' equity</t>
  </si>
  <si>
    <t>Total equity</t>
  </si>
  <si>
    <t>Retirement benefits</t>
  </si>
  <si>
    <t>Deferred tax liabilities</t>
  </si>
  <si>
    <t>Non-current liabilities</t>
  </si>
  <si>
    <t>Condensed Consolidated Statement of Changes in Equity</t>
  </si>
  <si>
    <t>|– Attributable to Equity Holders of the Parent–|</t>
  </si>
  <si>
    <t xml:space="preserve">Minority </t>
  </si>
  <si>
    <t xml:space="preserve">Total </t>
  </si>
  <si>
    <t>Distributable</t>
  </si>
  <si>
    <t>Interests</t>
  </si>
  <si>
    <t>Equity</t>
  </si>
  <si>
    <t xml:space="preserve">Share </t>
  </si>
  <si>
    <t xml:space="preserve">Retained </t>
  </si>
  <si>
    <t>Capital</t>
  </si>
  <si>
    <t>Premium</t>
  </si>
  <si>
    <t>Earnings</t>
  </si>
  <si>
    <t>Total</t>
  </si>
  <si>
    <t>At 1 January 2005</t>
  </si>
  <si>
    <t>Profit for the period</t>
  </si>
  <si>
    <t>Dividends paid</t>
  </si>
  <si>
    <t xml:space="preserve">At 30 September 2005 </t>
  </si>
  <si>
    <t>At 1 January 2006</t>
  </si>
  <si>
    <t>Effect of adopting FRS 3</t>
  </si>
  <si>
    <t>A2(a)</t>
  </si>
  <si>
    <t>At 1 January 2006 (restated)</t>
  </si>
  <si>
    <t xml:space="preserve">Dividends paid to subsidiary's </t>
  </si>
  <si>
    <t>corporate shareholder</t>
  </si>
  <si>
    <t>At 30 September 2006</t>
  </si>
  <si>
    <t>Condensed Consolidated Cash Flow Statement</t>
  </si>
  <si>
    <t>9 month ended</t>
  </si>
  <si>
    <t>30.9.2006</t>
  </si>
  <si>
    <t>30.9.2005</t>
  </si>
  <si>
    <t>CASH FLOW FROM OPERATING ACTIVITIES</t>
  </si>
  <si>
    <t>Adjustment for :</t>
  </si>
  <si>
    <t>Non cash items</t>
  </si>
  <si>
    <t>Non operating items (which are investing/financing)</t>
  </si>
  <si>
    <t>Operating profit before working capital changes</t>
  </si>
  <si>
    <t>Working capital changes:</t>
  </si>
  <si>
    <t>(Decrease)/Increase in current assets</t>
  </si>
  <si>
    <t>Decrease in current liabilities</t>
  </si>
  <si>
    <t>Cash generated from operations</t>
  </si>
  <si>
    <t>Other operating expenses paid</t>
  </si>
  <si>
    <t>Net cash generated from operating activities</t>
  </si>
  <si>
    <t>CASH FLOW FROM INVESTING ACTIVITIES</t>
  </si>
  <si>
    <t>Interest received</t>
  </si>
  <si>
    <t>Purchase of property, plant &amp; equipment</t>
  </si>
  <si>
    <t>Other investing activities</t>
  </si>
  <si>
    <t>Net cash generated from/(used in) investing activities</t>
  </si>
  <si>
    <t>CASH FLOW FROM FINANCING ACTIVITIES</t>
  </si>
  <si>
    <t>Interest paid</t>
  </si>
  <si>
    <t>Dividend paid to subsidiary's corporate shareholder</t>
  </si>
  <si>
    <t xml:space="preserve">Dividend paid </t>
  </si>
  <si>
    <t>Other financing activities</t>
  </si>
  <si>
    <t>Net cash used in financing activities</t>
  </si>
  <si>
    <t>NET INCREASE IN CASH AND CASH EQUIVALENTS</t>
  </si>
  <si>
    <t>CASH AND CASH EQUIVALENTS AT BEGINNING OF PERIOD</t>
  </si>
  <si>
    <t>CASH AND CASH EQUIVALENTS AT END OF PERIOD</t>
  </si>
  <si>
    <t>Cash and cash equivalents at the end of the financial period comprise the following:</t>
  </si>
  <si>
    <t>Bank overdrafts (included within short term borrowings in Note B9)</t>
  </si>
  <si>
    <t xml:space="preserve">Bank balances and deposits pledged for guarantees and other banking </t>
  </si>
  <si>
    <t>facilities granted to certain subsidiaries</t>
  </si>
  <si>
    <t>(Incorporated in Malaysia)</t>
  </si>
  <si>
    <t>A1</t>
  </si>
  <si>
    <t>Basis of Preparation</t>
  </si>
  <si>
    <t>A2</t>
  </si>
  <si>
    <t>Changes in Accounting Policies</t>
  </si>
  <si>
    <t>FRS 2</t>
  </si>
  <si>
    <t>Share-based payment</t>
  </si>
  <si>
    <t xml:space="preserve">FRS 3 </t>
  </si>
  <si>
    <t>Business Combinations</t>
  </si>
  <si>
    <t>FRS 5</t>
  </si>
  <si>
    <t>Non-Current Assets Held for Sale and Discontinued Operations</t>
  </si>
  <si>
    <t xml:space="preserve">FRS 101 </t>
  </si>
  <si>
    <t>Presentation of Financial Statements</t>
  </si>
  <si>
    <t>FRS 102</t>
  </si>
  <si>
    <t xml:space="preserve">FRS 108 </t>
  </si>
  <si>
    <t>Accounting Policies, Changes in Estimates and Errors</t>
  </si>
  <si>
    <t xml:space="preserve">FRS 110 </t>
  </si>
  <si>
    <t>Events after the Balance Sheet Date</t>
  </si>
  <si>
    <t xml:space="preserve">FRS 116 </t>
  </si>
  <si>
    <t>Property, Plant and Equipment</t>
  </si>
  <si>
    <t>FRS 121</t>
  </si>
  <si>
    <t>The Effects of Changes in Foreign Exchange Rates</t>
  </si>
  <si>
    <t>FRS 127</t>
  </si>
  <si>
    <t xml:space="preserve">Consolidated and Separate Financial Statements </t>
  </si>
  <si>
    <t>FRS 128</t>
  </si>
  <si>
    <t>Investments in Associates</t>
  </si>
  <si>
    <t>FRS 131</t>
  </si>
  <si>
    <t>Interests in Joint Ventures</t>
  </si>
  <si>
    <t>FRS 132</t>
  </si>
  <si>
    <t>Financial Instruments: Disclosure and Presentation</t>
  </si>
  <si>
    <t>FRS 133</t>
  </si>
  <si>
    <t>Earnings Per Share</t>
  </si>
  <si>
    <t>FRS 136</t>
  </si>
  <si>
    <t>Impairment of Assets</t>
  </si>
  <si>
    <t>FRS 138</t>
  </si>
  <si>
    <t>Intangible Assets</t>
  </si>
  <si>
    <t>FRS 140</t>
  </si>
  <si>
    <t>Investment Property</t>
  </si>
  <si>
    <t>(a)</t>
  </si>
  <si>
    <t>FRS 3: Business Combinations, FRS 136: Impairment of Assets and FRS 138: Intangible Assets</t>
  </si>
  <si>
    <t>Changes in Accounting Policies (Cont'd.)</t>
  </si>
  <si>
    <t>(Cont'd.)</t>
  </si>
  <si>
    <t>(b)</t>
  </si>
  <si>
    <t>FRS 101: Presentation of Financial Statements</t>
  </si>
  <si>
    <t>A3</t>
  </si>
  <si>
    <t>Comparatives</t>
  </si>
  <si>
    <t>A4</t>
  </si>
  <si>
    <t>Auditors’ Report on Preceding Annual Financial Statements</t>
  </si>
  <si>
    <t>Segmental Information</t>
  </si>
  <si>
    <t>3 months ended</t>
  </si>
  <si>
    <t>9 months ended</t>
  </si>
  <si>
    <t>30.9.05</t>
  </si>
  <si>
    <t>Segment Revenue</t>
  </si>
  <si>
    <t>Revenue from operations:</t>
  </si>
  <si>
    <t>Hotel and tourism</t>
  </si>
  <si>
    <t>Infrastructure</t>
  </si>
  <si>
    <t>Township development</t>
  </si>
  <si>
    <t>Management services and others</t>
  </si>
  <si>
    <t>Total revenue</t>
  </si>
  <si>
    <t>Eliminations</t>
  </si>
  <si>
    <t>Segment Results</t>
  </si>
  <si>
    <t>Results from operations:</t>
  </si>
  <si>
    <t>Results of associates</t>
  </si>
  <si>
    <t>Unallocated expenses</t>
  </si>
  <si>
    <t>A6</t>
  </si>
  <si>
    <t xml:space="preserve"> Unusual Items due to their Nature, Size or Incidence</t>
  </si>
  <si>
    <t>A7</t>
  </si>
  <si>
    <t xml:space="preserve"> Changes in Estimates</t>
  </si>
  <si>
    <t>A8</t>
  </si>
  <si>
    <t>Comments about Seasonal or Cyclical Factors</t>
  </si>
  <si>
    <t>A9</t>
  </si>
  <si>
    <t>Dividends Paid</t>
  </si>
  <si>
    <t>In respect of the financial year ended 31 December 2005:</t>
  </si>
  <si>
    <t xml:space="preserve">   Ordinary final dividend of 2% less 28% taxation paid on 18 July 2006</t>
  </si>
  <si>
    <t>Carrying Amount of Revalued Assets</t>
  </si>
  <si>
    <t>A11</t>
  </si>
  <si>
    <t>Debt and Equity Securities</t>
  </si>
  <si>
    <t>A12</t>
  </si>
  <si>
    <t>Changes in Composition of the Group</t>
  </si>
  <si>
    <t>A13</t>
  </si>
  <si>
    <t>Capital Commitments</t>
  </si>
  <si>
    <t xml:space="preserve">As at </t>
  </si>
  <si>
    <t>Authorised but not contracted for</t>
  </si>
  <si>
    <t>A14</t>
  </si>
  <si>
    <t>Changes in Contingent Liabilities and Contingent Assets</t>
  </si>
  <si>
    <t>Contingent liabilities were in respect of:</t>
  </si>
  <si>
    <t>Latest practicable date</t>
  </si>
  <si>
    <t>Unsecured:</t>
  </si>
  <si>
    <t>A15</t>
  </si>
  <si>
    <t>Subsequent Events</t>
  </si>
  <si>
    <t>PERAK CORPORATION BERHAD</t>
  </si>
  <si>
    <t>B1</t>
  </si>
  <si>
    <t>Performance Review</t>
  </si>
  <si>
    <t>B2</t>
  </si>
  <si>
    <t>Comment on Material Change in Profit Before Taxation</t>
  </si>
  <si>
    <t>B3</t>
  </si>
  <si>
    <t>Commentary on Prospects</t>
  </si>
  <si>
    <t>B4</t>
  </si>
  <si>
    <t>Profit Forecast or Profit Guarantee</t>
  </si>
  <si>
    <t>The taxation charge for the Group comprises:</t>
  </si>
  <si>
    <t xml:space="preserve">3 months ended </t>
  </si>
  <si>
    <t xml:space="preserve">9 months ended </t>
  </si>
  <si>
    <t xml:space="preserve">RM’000 </t>
  </si>
  <si>
    <t>Current tax</t>
  </si>
  <si>
    <t xml:space="preserve">Deferred tax </t>
  </si>
  <si>
    <t>B6</t>
  </si>
  <si>
    <t>Sale of Unquoted Investments and Properties</t>
  </si>
  <si>
    <t>B7</t>
  </si>
  <si>
    <t>Quoted Securities</t>
  </si>
  <si>
    <t>There were no purchases or disposal of quoted securities in the current financial period to-date.</t>
  </si>
  <si>
    <t xml:space="preserve">(b) </t>
  </si>
  <si>
    <t>Total investments in quoted securities are as follows:</t>
  </si>
  <si>
    <t>At cost</t>
  </si>
  <si>
    <t>At book value</t>
  </si>
  <si>
    <t>At market value</t>
  </si>
  <si>
    <t>B8</t>
  </si>
  <si>
    <t>Corporate Proposals</t>
  </si>
  <si>
    <t>There are no corporate proposals announced and not completed as at the date of this announcement.</t>
  </si>
  <si>
    <t>Short term borrowings</t>
  </si>
  <si>
    <t>Secured :</t>
  </si>
  <si>
    <t>Term loan</t>
  </si>
  <si>
    <t>Bank overdrafts</t>
  </si>
  <si>
    <t>Hire purchase</t>
  </si>
  <si>
    <t>Unsecured :</t>
  </si>
  <si>
    <t>Revolving credits</t>
  </si>
  <si>
    <t>Long term borrowings</t>
  </si>
  <si>
    <t>Bai Bithaman Ajil Islamic Debt Securities (BaIDS)</t>
  </si>
  <si>
    <t>Total borrowings</t>
  </si>
  <si>
    <t>(c)</t>
  </si>
  <si>
    <t>Currency</t>
  </si>
  <si>
    <t>B10</t>
  </si>
  <si>
    <t>Off Balance Sheet Financial Instruments</t>
  </si>
  <si>
    <t>B11</t>
  </si>
  <si>
    <t>Changes in Material Litigation</t>
  </si>
  <si>
    <t>B12</t>
  </si>
  <si>
    <t>Dividend Payable</t>
  </si>
  <si>
    <t>Profit attributable to ordinary equity</t>
  </si>
  <si>
    <t xml:space="preserve">    holders of the parent (RM'000)</t>
  </si>
  <si>
    <t>Weighted average number of</t>
  </si>
  <si>
    <t xml:space="preserve">    ordinary shares in issue ('000)</t>
  </si>
  <si>
    <t>Basic earnings per share : (Sen)</t>
  </si>
  <si>
    <t>B14</t>
  </si>
  <si>
    <t>Authorisation for Issue</t>
  </si>
  <si>
    <t>By Order of the Board</t>
  </si>
  <si>
    <t>Cheai Weng Hoong</t>
  </si>
  <si>
    <t>Company Secretary</t>
  </si>
  <si>
    <t>Ipoh</t>
  </si>
  <si>
    <t>Date:29 November 2006</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</si>
</sst>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quot;-&quot;_);_(@_)"/>
    <numFmt numFmtId="165" formatCode="_(* #,##0.0_);_(* \(#,##0.0\);_(* &quot;-&quot;_);_(@_)"/>
    <numFmt numFmtId="166" formatCode="_(* #,##0_);_(* \(#,##0\);_(* &quot;-&quot;??_);_(@_)"/>
    <numFmt numFmtId="167" formatCode="_-* #,##0.00_-;\-* #,##0.00_-;_-* &quot;-&quot;??_-;_-@_-"/>
  </numFmts>
  <fonts count="11">
    <font>
      <sz val="10"/>
      <name val="Arial"/>
      <family val="0"/>
    </font>
    <font>
      <sz val="11"/>
      <name val="Arial"/>
      <family val="2"/>
    </font>
    <font>
      <b/>
      <sz val="11"/>
      <name val="Arial"/>
      <family val="2"/>
    </font>
    <font>
      <b/>
      <sz val="11"/>
      <name val="Trebuchet MS"/>
      <family val="2"/>
    </font>
    <font>
      <sz val="11"/>
      <name val="Trebuchet MS"/>
      <family val="2"/>
    </font>
    <font>
      <sz val="10"/>
      <name val="Trebuchet MS"/>
      <family val="2"/>
    </font>
    <font>
      <b/>
      <sz val="10"/>
      <name val="Trebuchet MS"/>
      <family val="2"/>
    </font>
    <font>
      <sz val="10"/>
      <color indexed="10"/>
      <name val="Trebuchet MS"/>
      <family val="2"/>
    </font>
    <font>
      <b/>
      <sz val="10"/>
      <color indexed="9"/>
      <name val="Trebuchet MS"/>
      <family val="2"/>
    </font>
    <font>
      <u val="single"/>
      <sz val="10"/>
      <name val="Trebuchet MS"/>
      <family val="2"/>
    </font>
    <font>
      <sz val="8"/>
      <name val="Arial"/>
      <family val="0"/>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0" fontId="2" fillId="0" borderId="0" xfId="0" applyFont="1" applyFill="1" applyAlignment="1">
      <alignment/>
    </xf>
    <xf numFmtId="0" fontId="1" fillId="0" borderId="0" xfId="0" applyFont="1" applyFill="1" applyAlignment="1">
      <alignment/>
    </xf>
    <xf numFmtId="0" fontId="1" fillId="0" borderId="0" xfId="0" applyFont="1" applyFill="1" applyAlignment="1">
      <alignment horizontal="center"/>
    </xf>
    <xf numFmtId="0" fontId="1" fillId="0" borderId="0" xfId="0" applyFont="1" applyAlignment="1">
      <alignment/>
    </xf>
    <xf numFmtId="0" fontId="0" fillId="0" borderId="0" xfId="0" applyFont="1" applyFill="1" applyAlignment="1">
      <alignment/>
    </xf>
    <xf numFmtId="0" fontId="2" fillId="0" borderId="0" xfId="0" applyFont="1" applyFill="1" applyAlignment="1">
      <alignment horizontal="center"/>
    </xf>
    <xf numFmtId="16" fontId="2" fillId="0" borderId="0" xfId="0" applyNumberFormat="1" applyFont="1" applyFill="1" applyAlignment="1">
      <alignment horizontal="center"/>
    </xf>
    <xf numFmtId="14" fontId="2" fillId="0" borderId="0" xfId="0" applyNumberFormat="1" applyFont="1" applyFill="1" applyAlignment="1">
      <alignment horizontal="center"/>
    </xf>
    <xf numFmtId="14" fontId="2" fillId="0" borderId="0" xfId="0" applyNumberFormat="1" applyFont="1" applyFill="1" applyAlignment="1" quotePrefix="1">
      <alignment horizontal="center"/>
    </xf>
    <xf numFmtId="41" fontId="1" fillId="0" borderId="0" xfId="0" applyNumberFormat="1" applyFont="1" applyFill="1" applyAlignment="1">
      <alignment horizontal="center"/>
    </xf>
    <xf numFmtId="41" fontId="1" fillId="0" borderId="0" xfId="0" applyNumberFormat="1" applyFont="1" applyFill="1" applyBorder="1" applyAlignment="1">
      <alignment horizontal="center"/>
    </xf>
    <xf numFmtId="3" fontId="1" fillId="0" borderId="0" xfId="0" applyNumberFormat="1" applyFont="1" applyFill="1" applyAlignment="1">
      <alignment/>
    </xf>
    <xf numFmtId="41" fontId="1" fillId="0" borderId="1" xfId="0" applyNumberFormat="1" applyFont="1" applyFill="1" applyBorder="1" applyAlignment="1">
      <alignment horizontal="center"/>
    </xf>
    <xf numFmtId="3" fontId="2" fillId="0" borderId="0" xfId="0" applyNumberFormat="1" applyFont="1" applyFill="1" applyAlignment="1">
      <alignment/>
    </xf>
    <xf numFmtId="41" fontId="1" fillId="0" borderId="2" xfId="0" applyNumberFormat="1" applyFont="1" applyFill="1" applyBorder="1" applyAlignment="1">
      <alignment horizontal="center"/>
    </xf>
    <xf numFmtId="41" fontId="1" fillId="0" borderId="3" xfId="0" applyNumberFormat="1" applyFont="1" applyFill="1" applyBorder="1" applyAlignment="1">
      <alignment horizontal="center"/>
    </xf>
    <xf numFmtId="164" fontId="1" fillId="0" borderId="2" xfId="0" applyNumberFormat="1" applyFont="1" applyFill="1" applyBorder="1" applyAlignment="1">
      <alignment horizontal="center"/>
    </xf>
    <xf numFmtId="164" fontId="1" fillId="0" borderId="0" xfId="0" applyNumberFormat="1" applyFont="1" applyFill="1" applyAlignment="1">
      <alignment horizontal="center"/>
    </xf>
    <xf numFmtId="165" fontId="1" fillId="0" borderId="0" xfId="0" applyNumberFormat="1" applyFont="1" applyFill="1" applyBorder="1" applyAlignment="1">
      <alignment horizontal="center"/>
    </xf>
    <xf numFmtId="0" fontId="3" fillId="0" borderId="0" xfId="0" applyFont="1" applyFill="1" applyAlignment="1">
      <alignment/>
    </xf>
    <xf numFmtId="0" fontId="4" fillId="0" borderId="0" xfId="0" applyFont="1" applyFill="1" applyAlignment="1">
      <alignment/>
    </xf>
    <xf numFmtId="0" fontId="4" fillId="0" borderId="0" xfId="0" applyFont="1" applyFill="1" applyAlignment="1">
      <alignment horizontal="center"/>
    </xf>
    <xf numFmtId="0" fontId="4" fillId="0" borderId="0" xfId="0" applyFont="1" applyAlignment="1">
      <alignment/>
    </xf>
    <xf numFmtId="0" fontId="5" fillId="0" borderId="0" xfId="0" applyFont="1" applyFill="1" applyAlignment="1">
      <alignment/>
    </xf>
    <xf numFmtId="0" fontId="3" fillId="0" borderId="0" xfId="0" applyFont="1" applyFill="1" applyAlignment="1">
      <alignment horizontal="right"/>
    </xf>
    <xf numFmtId="0" fontId="3" fillId="0" borderId="0" xfId="0" applyFont="1" applyFill="1" applyAlignment="1">
      <alignment horizontal="center"/>
    </xf>
    <xf numFmtId="41" fontId="4" fillId="0" borderId="0" xfId="0" applyNumberFormat="1" applyFont="1" applyFill="1" applyAlignment="1">
      <alignment/>
    </xf>
    <xf numFmtId="41" fontId="4" fillId="0" borderId="4" xfId="0" applyNumberFormat="1" applyFont="1" applyFill="1" applyBorder="1" applyAlignment="1">
      <alignment/>
    </xf>
    <xf numFmtId="41" fontId="4" fillId="0" borderId="1" xfId="0" applyNumberFormat="1" applyFont="1" applyFill="1" applyBorder="1" applyAlignment="1">
      <alignment/>
    </xf>
    <xf numFmtId="41" fontId="4" fillId="0" borderId="0" xfId="0" applyNumberFormat="1" applyFont="1" applyFill="1" applyBorder="1" applyAlignment="1">
      <alignment/>
    </xf>
    <xf numFmtId="41" fontId="4" fillId="0" borderId="3" xfId="0" applyNumberFormat="1" applyFont="1" applyFill="1" applyBorder="1" applyAlignment="1">
      <alignment/>
    </xf>
    <xf numFmtId="41" fontId="4" fillId="0" borderId="2" xfId="0" applyNumberFormat="1" applyFont="1" applyFill="1" applyBorder="1" applyAlignment="1">
      <alignment/>
    </xf>
    <xf numFmtId="0" fontId="6" fillId="0" borderId="0" xfId="0" applyFont="1" applyFill="1" applyAlignment="1">
      <alignment/>
    </xf>
    <xf numFmtId="0" fontId="7" fillId="0" borderId="0" xfId="0" applyFont="1" applyFill="1" applyAlignment="1">
      <alignment/>
    </xf>
    <xf numFmtId="0" fontId="5" fillId="0" borderId="0" xfId="0" applyFont="1" applyAlignment="1">
      <alignment/>
    </xf>
    <xf numFmtId="0" fontId="6" fillId="0" borderId="0" xfId="0" applyFont="1" applyFill="1" applyAlignment="1">
      <alignment horizontal="right"/>
    </xf>
    <xf numFmtId="41" fontId="5" fillId="0" borderId="0" xfId="0" applyNumberFormat="1" applyFont="1" applyFill="1" applyAlignment="1">
      <alignment/>
    </xf>
    <xf numFmtId="41" fontId="5" fillId="0" borderId="1" xfId="0" applyNumberFormat="1" applyFont="1" applyFill="1" applyBorder="1" applyAlignment="1">
      <alignment/>
    </xf>
    <xf numFmtId="41" fontId="5" fillId="0" borderId="4" xfId="0" applyNumberFormat="1" applyFont="1" applyFill="1" applyBorder="1" applyAlignment="1">
      <alignment/>
    </xf>
    <xf numFmtId="41" fontId="7" fillId="0" borderId="0" xfId="0" applyNumberFormat="1" applyFont="1" applyFill="1" applyAlignment="1">
      <alignment/>
    </xf>
    <xf numFmtId="41" fontId="5" fillId="0" borderId="0" xfId="0" applyNumberFormat="1" applyFont="1" applyFill="1" applyBorder="1" applyAlignment="1">
      <alignment/>
    </xf>
    <xf numFmtId="41" fontId="5" fillId="0" borderId="3" xfId="0" applyNumberFormat="1" applyFont="1" applyFill="1" applyBorder="1" applyAlignment="1">
      <alignment/>
    </xf>
    <xf numFmtId="0" fontId="6" fillId="0" borderId="0" xfId="0" applyFont="1" applyAlignment="1">
      <alignment/>
    </xf>
    <xf numFmtId="0" fontId="6" fillId="0" borderId="0" xfId="0" applyFont="1" applyAlignment="1">
      <alignment horizontal="right"/>
    </xf>
    <xf numFmtId="41" fontId="5" fillId="0" borderId="0" xfId="0" applyNumberFormat="1" applyFont="1" applyAlignment="1">
      <alignment/>
    </xf>
    <xf numFmtId="41" fontId="5" fillId="0" borderId="1" xfId="0" applyNumberFormat="1" applyFont="1" applyBorder="1" applyAlignment="1">
      <alignment/>
    </xf>
    <xf numFmtId="41" fontId="5" fillId="0" borderId="3" xfId="0" applyNumberFormat="1" applyFont="1" applyBorder="1" applyAlignment="1">
      <alignment/>
    </xf>
    <xf numFmtId="0" fontId="7" fillId="0" borderId="0" xfId="0" applyFont="1" applyAlignment="1">
      <alignment/>
    </xf>
    <xf numFmtId="41" fontId="7" fillId="0" borderId="0" xfId="0" applyNumberFormat="1" applyFont="1" applyAlignment="1">
      <alignment/>
    </xf>
    <xf numFmtId="41" fontId="5" fillId="0" borderId="0" xfId="0" applyNumberFormat="1" applyFont="1" applyBorder="1" applyAlignment="1">
      <alignment/>
    </xf>
    <xf numFmtId="41" fontId="5" fillId="0" borderId="2" xfId="0" applyNumberFormat="1" applyFont="1" applyBorder="1" applyAlignment="1">
      <alignment/>
    </xf>
    <xf numFmtId="41" fontId="5" fillId="0" borderId="2" xfId="0" applyNumberFormat="1" applyFont="1" applyBorder="1" applyAlignment="1">
      <alignment horizontal="right"/>
    </xf>
    <xf numFmtId="3" fontId="5" fillId="0" borderId="0" xfId="0" applyNumberFormat="1" applyFont="1" applyAlignment="1">
      <alignment/>
    </xf>
    <xf numFmtId="0" fontId="6" fillId="0" borderId="0" xfId="0" applyFont="1" applyBorder="1" applyAlignment="1">
      <alignment horizontal="left"/>
    </xf>
    <xf numFmtId="0" fontId="6" fillId="0" borderId="0" xfId="0" applyFont="1" applyBorder="1" applyAlignment="1">
      <alignment/>
    </xf>
    <xf numFmtId="0" fontId="5" fillId="0" borderId="0" xfId="0" applyFont="1" applyBorder="1" applyAlignment="1">
      <alignment/>
    </xf>
    <xf numFmtId="0" fontId="6" fillId="0" borderId="0" xfId="0" applyFont="1" applyAlignment="1">
      <alignment horizontal="left"/>
    </xf>
    <xf numFmtId="0" fontId="6" fillId="0" borderId="0" xfId="0" applyFont="1" applyBorder="1" applyAlignment="1">
      <alignment horizontal="right"/>
    </xf>
    <xf numFmtId="0" fontId="5" fillId="0" borderId="0" xfId="0" applyFont="1" applyBorder="1" applyAlignment="1">
      <alignment horizontal="right"/>
    </xf>
    <xf numFmtId="0" fontId="5" fillId="0" borderId="0" xfId="0" applyFont="1" applyAlignment="1">
      <alignment horizontal="right"/>
    </xf>
    <xf numFmtId="0" fontId="9" fillId="0" borderId="0" xfId="0" applyFont="1" applyAlignment="1">
      <alignment/>
    </xf>
    <xf numFmtId="41" fontId="5" fillId="0" borderId="4" xfId="0" applyNumberFormat="1" applyFont="1" applyBorder="1" applyAlignment="1">
      <alignment/>
    </xf>
    <xf numFmtId="2" fontId="5" fillId="0" borderId="1" xfId="0" applyNumberFormat="1" applyFont="1" applyBorder="1" applyAlignment="1">
      <alignment/>
    </xf>
    <xf numFmtId="0" fontId="2" fillId="0" borderId="0" xfId="0" applyFont="1" applyFill="1" applyAlignment="1">
      <alignment horizontal="center"/>
    </xf>
    <xf numFmtId="0" fontId="6" fillId="0" borderId="0" xfId="0" applyFont="1" applyFill="1" applyAlignment="1">
      <alignment horizontal="center"/>
    </xf>
    <xf numFmtId="0" fontId="6"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55</xdr:row>
      <xdr:rowOff>0</xdr:rowOff>
    </xdr:from>
    <xdr:ext cx="7762875" cy="514350"/>
    <xdr:sp>
      <xdr:nvSpPr>
        <xdr:cNvPr id="1" name="TextBox 1"/>
        <xdr:cNvSpPr txBox="1">
          <a:spLocks noChangeArrowheads="1"/>
        </xdr:cNvSpPr>
      </xdr:nvSpPr>
      <xdr:spPr>
        <a:xfrm>
          <a:off x="28575" y="10144125"/>
          <a:ext cx="7762875"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income statements should be read in conjunction with the audited financial statements for the year ended 31 December 2005 and the accompanying explanatory notes attached to the interim financial statements.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49</xdr:row>
      <xdr:rowOff>0</xdr:rowOff>
    </xdr:from>
    <xdr:ext cx="5676900" cy="657225"/>
    <xdr:sp>
      <xdr:nvSpPr>
        <xdr:cNvPr id="1" name="TextBox 1"/>
        <xdr:cNvSpPr txBox="1">
          <a:spLocks noChangeArrowheads="1"/>
        </xdr:cNvSpPr>
      </xdr:nvSpPr>
      <xdr:spPr>
        <a:xfrm>
          <a:off x="57150" y="10191750"/>
          <a:ext cx="5676900" cy="6572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balance sheet should be read in conjunction with the audited financial statements for the year ended 31 December 2005 and the accompanying explanatory notes attached to the interim financial statements.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47</xdr:row>
      <xdr:rowOff>114300</xdr:rowOff>
    </xdr:from>
    <xdr:ext cx="7010400" cy="581025"/>
    <xdr:sp>
      <xdr:nvSpPr>
        <xdr:cNvPr id="1" name="TextBox 1"/>
        <xdr:cNvSpPr txBox="1">
          <a:spLocks noChangeArrowheads="1"/>
        </xdr:cNvSpPr>
      </xdr:nvSpPr>
      <xdr:spPr>
        <a:xfrm>
          <a:off x="38100" y="9553575"/>
          <a:ext cx="7010400" cy="5810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statement of changes in equity should be read in conjunction with the audited financial statements for the year ended 31 December 2005 and the accompanying explanatory notes attached to the interim financial statements.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53</xdr:row>
      <xdr:rowOff>47625</xdr:rowOff>
    </xdr:from>
    <xdr:ext cx="6124575" cy="523875"/>
    <xdr:sp>
      <xdr:nvSpPr>
        <xdr:cNvPr id="1" name="TextBox 1"/>
        <xdr:cNvSpPr txBox="1">
          <a:spLocks noChangeArrowheads="1"/>
        </xdr:cNvSpPr>
      </xdr:nvSpPr>
      <xdr:spPr>
        <a:xfrm>
          <a:off x="0" y="9429750"/>
          <a:ext cx="6124575" cy="523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cash flow statement should be read in conjunction with the audited financial statements for the year ended 31 December 2005 and the accompanying explanatory notes attached to the interim financial statements.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8</xdr:row>
      <xdr:rowOff>0</xdr:rowOff>
    </xdr:from>
    <xdr:ext cx="5676900" cy="1400175"/>
    <xdr:sp>
      <xdr:nvSpPr>
        <xdr:cNvPr id="1" name="TextBox 1"/>
        <xdr:cNvSpPr txBox="1">
          <a:spLocks noChangeArrowheads="1"/>
        </xdr:cNvSpPr>
      </xdr:nvSpPr>
      <xdr:spPr>
        <a:xfrm>
          <a:off x="247650" y="1524000"/>
          <a:ext cx="5676900" cy="1400175"/>
        </a:xfrm>
        <a:prstGeom prst="rect">
          <a:avLst/>
        </a:prstGeom>
        <a:noFill/>
        <a:ln w="9525" cmpd="sng">
          <a:noFill/>
        </a:ln>
      </xdr:spPr>
      <xdr:txBody>
        <a:bodyPr vertOverflow="clip" wrap="square"/>
        <a:p>
          <a:pPr algn="just">
            <a:defRPr/>
          </a:pPr>
          <a:r>
            <a:rPr lang="en-US" cap="none" sz="1000" b="0" i="0" u="none" baseline="0"/>
            <a:t>The condensed interim financial statements are unaudited and have been prepared in accordance with the requirements of Financial Reporting Standard 134 : Interim Financial Reporting and paragraph 9.22 and Appendix 9B of the Listing Requirements of Bursa Malaysia Securities Berhad.They should be read in conjunction with the audited financial statements for the year ended 31 December 2005. The explanatory notes attached to the interim financial statements provide an explanation of events and transactions that are significant  to an understanding of the changes in the financial position and performance of the Group since the year ended 31 December 2005. </a:t>
          </a:r>
        </a:p>
      </xdr:txBody>
    </xdr:sp>
    <xdr:clientData/>
  </xdr:oneCellAnchor>
  <xdr:oneCellAnchor>
    <xdr:from>
      <xdr:col>1</xdr:col>
      <xdr:colOff>0</xdr:colOff>
      <xdr:row>17</xdr:row>
      <xdr:rowOff>9525</xdr:rowOff>
    </xdr:from>
    <xdr:ext cx="5667375" cy="742950"/>
    <xdr:sp>
      <xdr:nvSpPr>
        <xdr:cNvPr id="2" name="TextBox 2"/>
        <xdr:cNvSpPr txBox="1">
          <a:spLocks noChangeArrowheads="1"/>
        </xdr:cNvSpPr>
      </xdr:nvSpPr>
      <xdr:spPr>
        <a:xfrm>
          <a:off x="247650" y="3248025"/>
          <a:ext cx="5667375" cy="742950"/>
        </a:xfrm>
        <a:prstGeom prst="rect">
          <a:avLst/>
        </a:prstGeom>
        <a:noFill/>
        <a:ln w="9525" cmpd="sng">
          <a:noFill/>
        </a:ln>
      </xdr:spPr>
      <xdr:txBody>
        <a:bodyPr vertOverflow="clip" wrap="square"/>
        <a:p>
          <a:pPr algn="just">
            <a:defRPr/>
          </a:pPr>
          <a:r>
            <a:rPr lang="en-US" cap="none" sz="1000" b="0" i="0" u="none" baseline="0"/>
            <a:t>The significant accounting policies adopted are consistent with those of the audited financial statements for the year ended 31 December 2005 except for the adoption of the following new/revised Financial Reporting Standards ("FRS") effective for the financial year beginning 1 January 2006:</a:t>
          </a:r>
        </a:p>
      </xdr:txBody>
    </xdr:sp>
    <xdr:clientData/>
  </xdr:oneCellAnchor>
  <xdr:oneCellAnchor>
    <xdr:from>
      <xdr:col>0</xdr:col>
      <xdr:colOff>228600</xdr:colOff>
      <xdr:row>39</xdr:row>
      <xdr:rowOff>0</xdr:rowOff>
    </xdr:from>
    <xdr:ext cx="5695950" cy="581025"/>
    <xdr:sp>
      <xdr:nvSpPr>
        <xdr:cNvPr id="3" name="TextBox 3"/>
        <xdr:cNvSpPr txBox="1">
          <a:spLocks noChangeArrowheads="1"/>
        </xdr:cNvSpPr>
      </xdr:nvSpPr>
      <xdr:spPr>
        <a:xfrm>
          <a:off x="228600" y="7400925"/>
          <a:ext cx="5695950" cy="581025"/>
        </a:xfrm>
        <a:prstGeom prst="rect">
          <a:avLst/>
        </a:prstGeom>
        <a:noFill/>
        <a:ln w="9525" cmpd="sng">
          <a:noFill/>
        </a:ln>
      </xdr:spPr>
      <xdr:txBody>
        <a:bodyPr vertOverflow="clip" wrap="square"/>
        <a:p>
          <a:pPr algn="just">
            <a:defRPr/>
          </a:pPr>
          <a:r>
            <a:rPr lang="en-US" cap="none" sz="1000" b="0" i="0" u="none" baseline="0"/>
            <a:t>The adoption of FRS 2, 5, 102, 108, 110, 116, 121, 127, 128, 131, 132,133 and 140 does not have significant financial impact to the Group. The principal effects of the changes in accounting policies resulting from the adoption of the other new/revised FRSs are discussed below:</a:t>
          </a:r>
        </a:p>
      </xdr:txBody>
    </xdr:sp>
    <xdr:clientData/>
  </xdr:oneCellAnchor>
  <xdr:oneCellAnchor>
    <xdr:from>
      <xdr:col>1</xdr:col>
      <xdr:colOff>9525</xdr:colOff>
      <xdr:row>44</xdr:row>
      <xdr:rowOff>38100</xdr:rowOff>
    </xdr:from>
    <xdr:ext cx="5676900" cy="1562100"/>
    <xdr:sp>
      <xdr:nvSpPr>
        <xdr:cNvPr id="4" name="TextBox 4"/>
        <xdr:cNvSpPr txBox="1">
          <a:spLocks noChangeArrowheads="1"/>
        </xdr:cNvSpPr>
      </xdr:nvSpPr>
      <xdr:spPr>
        <a:xfrm>
          <a:off x="257175" y="8391525"/>
          <a:ext cx="5676900" cy="1562100"/>
        </a:xfrm>
        <a:prstGeom prst="rect">
          <a:avLst/>
        </a:prstGeom>
        <a:noFill/>
        <a:ln w="9525" cmpd="sng">
          <a:noFill/>
        </a:ln>
      </xdr:spPr>
      <xdr:txBody>
        <a:bodyPr vertOverflow="clip" wrap="square"/>
        <a:p>
          <a:pPr algn="just">
            <a:defRPr/>
          </a:pPr>
          <a:r>
            <a:rPr lang="en-US" cap="none" sz="1000" b="0" i="0" u="none" baseline="0"/>
            <a:t>The new FRS 3 has resulted in consequential amendments to two other accounting standards, FRS 136 and FRS138.
The adoption of these new FRSs has resulted in the Group ceasing annual goodwill amortisation. Goodwill is carried at cost less accumulated impairment losses and is now tested for impairment annually, or more frequently if events or changes in circumstances indicate that it might be impaired. Any impairment loss is recognised in profit or loss and subsequent reversal is not allowed.
</a:t>
          </a:r>
        </a:p>
      </xdr:txBody>
    </xdr:sp>
    <xdr:clientData/>
  </xdr:oneCellAnchor>
  <xdr:oneCellAnchor>
    <xdr:from>
      <xdr:col>1</xdr:col>
      <xdr:colOff>9525</xdr:colOff>
      <xdr:row>68</xdr:row>
      <xdr:rowOff>9525</xdr:rowOff>
    </xdr:from>
    <xdr:ext cx="5676900" cy="1743075"/>
    <xdr:sp>
      <xdr:nvSpPr>
        <xdr:cNvPr id="5" name="TextBox 5"/>
        <xdr:cNvSpPr txBox="1">
          <a:spLocks noChangeArrowheads="1"/>
        </xdr:cNvSpPr>
      </xdr:nvSpPr>
      <xdr:spPr>
        <a:xfrm>
          <a:off x="257175" y="12934950"/>
          <a:ext cx="5676900" cy="1743075"/>
        </a:xfrm>
        <a:prstGeom prst="rect">
          <a:avLst/>
        </a:prstGeom>
        <a:noFill/>
        <a:ln w="9525" cmpd="sng">
          <a:noFill/>
        </a:ln>
      </xdr:spPr>
      <xdr:txBody>
        <a:bodyPr vertOverflow="clip" wrap="square"/>
        <a:p>
          <a:pPr algn="just">
            <a:defRPr/>
          </a:pPr>
          <a:r>
            <a:rPr lang="en-US" cap="none" sz="1000" b="0" i="0" u="none" baseline="0"/>
            <a:t>The adoption of the revised FRS 101 has no financial impact on the Group but affected the presentation of minority interests and certain disclosures. Minority interests are now presented within total equity in the Consolidated Balance Sheet and as an allocation from net profit for the period in the Consolidated Income Statement. The movement of minority interests is now presented in the Consolidated Statement of Changes in Equity. The share of results of associates is now presented net of tax in the Consolidated Income Statement. 
The presentation of the comparative financial statements of the Group has been restated to conform with the current period's presentation.</a:t>
          </a:r>
        </a:p>
      </xdr:txBody>
    </xdr:sp>
    <xdr:clientData/>
  </xdr:oneCellAnchor>
  <xdr:oneCellAnchor>
    <xdr:from>
      <xdr:col>0</xdr:col>
      <xdr:colOff>19050</xdr:colOff>
      <xdr:row>4</xdr:row>
      <xdr:rowOff>76200</xdr:rowOff>
    </xdr:from>
    <xdr:ext cx="5962650" cy="219075"/>
    <xdr:sp>
      <xdr:nvSpPr>
        <xdr:cNvPr id="6" name="TextBox 6"/>
        <xdr:cNvSpPr txBox="1">
          <a:spLocks noChangeArrowheads="1"/>
        </xdr:cNvSpPr>
      </xdr:nvSpPr>
      <xdr:spPr>
        <a:xfrm>
          <a:off x="19050" y="838200"/>
          <a:ext cx="5962650" cy="219075"/>
        </a:xfrm>
        <a:prstGeom prst="rect">
          <a:avLst/>
        </a:prstGeom>
        <a:solidFill>
          <a:srgbClr val="FF00FF"/>
        </a:solidFill>
        <a:ln w="9525" cmpd="sng">
          <a:noFill/>
        </a:ln>
      </xdr:spPr>
      <xdr:txBody>
        <a:bodyPr vertOverflow="clip" wrap="square"/>
        <a:p>
          <a:pPr algn="l">
            <a:defRPr/>
          </a:pPr>
          <a:r>
            <a:rPr lang="en-US" cap="none" sz="1000" b="1" i="0" u="none" baseline="0">
              <a:solidFill>
                <a:srgbClr val="FFFFFF"/>
              </a:solidFill>
            </a:rPr>
            <a:t>PART A : EXPLANATORY NOTES PURSUANT TO FINANCIAL REPORTING STANDARD 134 </a:t>
          </a:r>
        </a:p>
      </xdr:txBody>
    </xdr:sp>
    <xdr:clientData/>
  </xdr:oneCellAnchor>
  <xdr:oneCellAnchor>
    <xdr:from>
      <xdr:col>1</xdr:col>
      <xdr:colOff>0</xdr:colOff>
      <xdr:row>83</xdr:row>
      <xdr:rowOff>0</xdr:rowOff>
    </xdr:from>
    <xdr:ext cx="5676900" cy="381000"/>
    <xdr:sp>
      <xdr:nvSpPr>
        <xdr:cNvPr id="7" name="TextBox 7"/>
        <xdr:cNvSpPr txBox="1">
          <a:spLocks noChangeArrowheads="1"/>
        </xdr:cNvSpPr>
      </xdr:nvSpPr>
      <xdr:spPr>
        <a:xfrm>
          <a:off x="247650" y="15782925"/>
          <a:ext cx="5676900" cy="381000"/>
        </a:xfrm>
        <a:prstGeom prst="rect">
          <a:avLst/>
        </a:prstGeom>
        <a:noFill/>
        <a:ln w="9525" cmpd="sng">
          <a:noFill/>
        </a:ln>
      </xdr:spPr>
      <xdr:txBody>
        <a:bodyPr vertOverflow="clip" wrap="square"/>
        <a:p>
          <a:pPr algn="l">
            <a:defRPr/>
          </a:pPr>
          <a:r>
            <a:rPr lang="en-US" cap="none" sz="1000" b="0" i="0" u="none" baseline="0"/>
            <a:t>The auditors’ report on the financial statements for the year ended 31 December 2005 was not qualified.
</a:t>
          </a:r>
        </a:p>
      </xdr:txBody>
    </xdr:sp>
    <xdr:clientData/>
  </xdr:oneCellAnchor>
  <xdr:oneCellAnchor>
    <xdr:from>
      <xdr:col>1</xdr:col>
      <xdr:colOff>9525</xdr:colOff>
      <xdr:row>134</xdr:row>
      <xdr:rowOff>9525</xdr:rowOff>
    </xdr:from>
    <xdr:ext cx="5686425" cy="295275"/>
    <xdr:sp>
      <xdr:nvSpPr>
        <xdr:cNvPr id="8" name="TextBox 8"/>
        <xdr:cNvSpPr txBox="1">
          <a:spLocks noChangeArrowheads="1"/>
        </xdr:cNvSpPr>
      </xdr:nvSpPr>
      <xdr:spPr>
        <a:xfrm>
          <a:off x="257175" y="25527000"/>
          <a:ext cx="5686425" cy="295275"/>
        </a:xfrm>
        <a:prstGeom prst="rect">
          <a:avLst/>
        </a:prstGeom>
        <a:noFill/>
        <a:ln w="9525" cmpd="sng">
          <a:noFill/>
        </a:ln>
      </xdr:spPr>
      <xdr:txBody>
        <a:bodyPr vertOverflow="clip" wrap="square"/>
        <a:p>
          <a:pPr algn="just">
            <a:defRPr/>
          </a:pPr>
          <a:r>
            <a:rPr lang="en-US" cap="none" sz="1000" b="0" i="0" u="none" baseline="0"/>
            <a:t>There were no changes in estimates reported in the current financial period results.</a:t>
          </a:r>
        </a:p>
      </xdr:txBody>
    </xdr:sp>
    <xdr:clientData/>
  </xdr:oneCellAnchor>
  <xdr:oneCellAnchor>
    <xdr:from>
      <xdr:col>1</xdr:col>
      <xdr:colOff>0</xdr:colOff>
      <xdr:row>137</xdr:row>
      <xdr:rowOff>9525</xdr:rowOff>
    </xdr:from>
    <xdr:ext cx="5676900" cy="628650"/>
    <xdr:sp>
      <xdr:nvSpPr>
        <xdr:cNvPr id="9" name="TextBox 9"/>
        <xdr:cNvSpPr txBox="1">
          <a:spLocks noChangeArrowheads="1"/>
        </xdr:cNvSpPr>
      </xdr:nvSpPr>
      <xdr:spPr>
        <a:xfrm>
          <a:off x="247650" y="26098500"/>
          <a:ext cx="5676900" cy="628650"/>
        </a:xfrm>
        <a:prstGeom prst="rect">
          <a:avLst/>
        </a:prstGeom>
        <a:noFill/>
        <a:ln w="9525" cmpd="sng">
          <a:noFill/>
        </a:ln>
      </xdr:spPr>
      <xdr:txBody>
        <a:bodyPr vertOverflow="clip" wrap="square"/>
        <a:p>
          <a:pPr algn="l">
            <a:defRPr/>
          </a:pPr>
          <a:r>
            <a:rPr lang="en-US" cap="none" sz="1000" b="0" i="0" u="none" baseline="0"/>
            <a:t>The Group’s operations are not materially affected by any seasonal and cyclical factors. However, there is a compensating effect on its results due to the performance of the various segment activities of the Group.
</a:t>
          </a:r>
        </a:p>
      </xdr:txBody>
    </xdr:sp>
    <xdr:clientData/>
  </xdr:oneCellAnchor>
  <xdr:oneCellAnchor>
    <xdr:from>
      <xdr:col>1</xdr:col>
      <xdr:colOff>0</xdr:colOff>
      <xdr:row>142</xdr:row>
      <xdr:rowOff>9525</xdr:rowOff>
    </xdr:from>
    <xdr:ext cx="5676900" cy="238125"/>
    <xdr:sp>
      <xdr:nvSpPr>
        <xdr:cNvPr id="10" name="TextBox 10"/>
        <xdr:cNvSpPr txBox="1">
          <a:spLocks noChangeArrowheads="1"/>
        </xdr:cNvSpPr>
      </xdr:nvSpPr>
      <xdr:spPr>
        <a:xfrm>
          <a:off x="247650" y="27051000"/>
          <a:ext cx="5676900" cy="238125"/>
        </a:xfrm>
        <a:prstGeom prst="rect">
          <a:avLst/>
        </a:prstGeom>
        <a:noFill/>
        <a:ln w="9525" cmpd="sng">
          <a:noFill/>
        </a:ln>
      </xdr:spPr>
      <xdr:txBody>
        <a:bodyPr vertOverflow="clip" wrap="square"/>
        <a:p>
          <a:pPr algn="just">
            <a:defRPr/>
          </a:pPr>
          <a:r>
            <a:rPr lang="en-US" cap="none" sz="1000" b="0" i="0" u="none" baseline="0"/>
            <a:t>The amount of dividends paid by the Company since 31 December 2005 was as follows:</a:t>
          </a:r>
        </a:p>
      </xdr:txBody>
    </xdr:sp>
    <xdr:clientData/>
  </xdr:oneCellAnchor>
  <xdr:oneCellAnchor>
    <xdr:from>
      <xdr:col>1</xdr:col>
      <xdr:colOff>0</xdr:colOff>
      <xdr:row>148</xdr:row>
      <xdr:rowOff>9525</xdr:rowOff>
    </xdr:from>
    <xdr:ext cx="5676900" cy="571500"/>
    <xdr:sp>
      <xdr:nvSpPr>
        <xdr:cNvPr id="11" name="TextBox 11"/>
        <xdr:cNvSpPr txBox="1">
          <a:spLocks noChangeArrowheads="1"/>
        </xdr:cNvSpPr>
      </xdr:nvSpPr>
      <xdr:spPr>
        <a:xfrm>
          <a:off x="247650" y="28174950"/>
          <a:ext cx="5676900" cy="571500"/>
        </a:xfrm>
        <a:prstGeom prst="rect">
          <a:avLst/>
        </a:prstGeom>
        <a:noFill/>
        <a:ln w="9525" cmpd="sng">
          <a:noFill/>
        </a:ln>
      </xdr:spPr>
      <xdr:txBody>
        <a:bodyPr vertOverflow="clip" wrap="square"/>
        <a:p>
          <a:pPr algn="just">
            <a:defRPr/>
          </a:pPr>
          <a:r>
            <a:rPr lang="en-US" cap="none" sz="1000" b="0" i="0" u="none" baseline="0"/>
            <a:t>There was no revaluation of property, plant and equipment brought forward from the previous audited financial statements. The Group does not adopt a revaluation policy on its property, plant and equipment.</a:t>
          </a:r>
        </a:p>
      </xdr:txBody>
    </xdr:sp>
    <xdr:clientData/>
  </xdr:oneCellAnchor>
  <xdr:oneCellAnchor>
    <xdr:from>
      <xdr:col>1</xdr:col>
      <xdr:colOff>0</xdr:colOff>
      <xdr:row>153</xdr:row>
      <xdr:rowOff>0</xdr:rowOff>
    </xdr:from>
    <xdr:ext cx="5667375" cy="476250"/>
    <xdr:sp>
      <xdr:nvSpPr>
        <xdr:cNvPr id="12" name="TextBox 12"/>
        <xdr:cNvSpPr txBox="1">
          <a:spLocks noChangeArrowheads="1"/>
        </xdr:cNvSpPr>
      </xdr:nvSpPr>
      <xdr:spPr>
        <a:xfrm>
          <a:off x="247650" y="29117925"/>
          <a:ext cx="5667375" cy="476250"/>
        </a:xfrm>
        <a:prstGeom prst="rect">
          <a:avLst/>
        </a:prstGeom>
        <a:noFill/>
        <a:ln w="9525" cmpd="sng">
          <a:noFill/>
        </a:ln>
      </xdr:spPr>
      <xdr:txBody>
        <a:bodyPr vertOverflow="clip" wrap="square"/>
        <a:p>
          <a:pPr algn="l">
            <a:defRPr/>
          </a:pPr>
          <a:r>
            <a:rPr lang="en-US" cap="none" sz="1000" b="0" i="0" u="none" baseline="0"/>
            <a:t>There were no issuance and repayment of debt securities, share buy-backs and share cancellations in the current financial period.</a:t>
          </a:r>
        </a:p>
      </xdr:txBody>
    </xdr:sp>
    <xdr:clientData/>
  </xdr:oneCellAnchor>
  <xdr:oneCellAnchor>
    <xdr:from>
      <xdr:col>1</xdr:col>
      <xdr:colOff>0</xdr:colOff>
      <xdr:row>130</xdr:row>
      <xdr:rowOff>9525</xdr:rowOff>
    </xdr:from>
    <xdr:ext cx="5686425" cy="381000"/>
    <xdr:sp>
      <xdr:nvSpPr>
        <xdr:cNvPr id="13" name="TextBox 13"/>
        <xdr:cNvSpPr txBox="1">
          <a:spLocks noChangeArrowheads="1"/>
        </xdr:cNvSpPr>
      </xdr:nvSpPr>
      <xdr:spPr>
        <a:xfrm>
          <a:off x="247650" y="24765000"/>
          <a:ext cx="5686425" cy="381000"/>
        </a:xfrm>
        <a:prstGeom prst="rect">
          <a:avLst/>
        </a:prstGeom>
        <a:noFill/>
        <a:ln w="9525" cmpd="sng">
          <a:noFill/>
        </a:ln>
      </xdr:spPr>
      <xdr:txBody>
        <a:bodyPr vertOverflow="clip" wrap="square"/>
        <a:p>
          <a:pPr algn="just">
            <a:defRPr/>
          </a:pPr>
          <a:r>
            <a:rPr lang="en-US" cap="none" sz="1000" b="0" i="0" u="none" baseline="0"/>
            <a:t>There were no unusual items affecting assets, liabilities, equity, net income, or cash flows during the current financial period ended 30 September 2006.</a:t>
          </a:r>
        </a:p>
      </xdr:txBody>
    </xdr:sp>
    <xdr:clientData/>
  </xdr:oneCellAnchor>
  <xdr:oneCellAnchor>
    <xdr:from>
      <xdr:col>0</xdr:col>
      <xdr:colOff>238125</xdr:colOff>
      <xdr:row>79</xdr:row>
      <xdr:rowOff>9525</xdr:rowOff>
    </xdr:from>
    <xdr:ext cx="5686425" cy="438150"/>
    <xdr:sp>
      <xdr:nvSpPr>
        <xdr:cNvPr id="14" name="TextBox 14"/>
        <xdr:cNvSpPr txBox="1">
          <a:spLocks noChangeArrowheads="1"/>
        </xdr:cNvSpPr>
      </xdr:nvSpPr>
      <xdr:spPr>
        <a:xfrm>
          <a:off x="238125" y="15030450"/>
          <a:ext cx="5686425" cy="438150"/>
        </a:xfrm>
        <a:prstGeom prst="rect">
          <a:avLst/>
        </a:prstGeom>
        <a:noFill/>
        <a:ln w="9525" cmpd="sng">
          <a:noFill/>
        </a:ln>
      </xdr:spPr>
      <xdr:txBody>
        <a:bodyPr vertOverflow="clip" wrap="square"/>
        <a:p>
          <a:pPr algn="l">
            <a:defRPr/>
          </a:pPr>
          <a:r>
            <a:rPr lang="en-US" cap="none" sz="1000" b="0" i="0" u="none" baseline="0"/>
            <a:t>Save as disclosed above, there were no changes in comparatives reported in the current financial period.</a:t>
          </a:r>
        </a:p>
      </xdr:txBody>
    </xdr:sp>
    <xdr:clientData/>
  </xdr:oneCellAnchor>
  <xdr:oneCellAnchor>
    <xdr:from>
      <xdr:col>1</xdr:col>
      <xdr:colOff>9525</xdr:colOff>
      <xdr:row>160</xdr:row>
      <xdr:rowOff>19050</xdr:rowOff>
    </xdr:from>
    <xdr:ext cx="5657850" cy="419100"/>
    <xdr:sp>
      <xdr:nvSpPr>
        <xdr:cNvPr id="15" name="TextBox 15"/>
        <xdr:cNvSpPr txBox="1">
          <a:spLocks noChangeArrowheads="1"/>
        </xdr:cNvSpPr>
      </xdr:nvSpPr>
      <xdr:spPr>
        <a:xfrm>
          <a:off x="257175" y="30470475"/>
          <a:ext cx="5657850" cy="419100"/>
        </a:xfrm>
        <a:prstGeom prst="rect">
          <a:avLst/>
        </a:prstGeom>
        <a:noFill/>
        <a:ln w="9525" cmpd="sng">
          <a:noFill/>
        </a:ln>
      </xdr:spPr>
      <xdr:txBody>
        <a:bodyPr vertOverflow="clip" wrap="square"/>
        <a:p>
          <a:pPr algn="just">
            <a:defRPr/>
          </a:pPr>
          <a:r>
            <a:rPr lang="en-US" cap="none" sz="1000" b="0" i="0" u="none" baseline="0"/>
            <a:t>The amount of commitments for the purchase of property, plant and equipment not provided for as at 30 September 2006 is as follows:</a:t>
          </a:r>
        </a:p>
      </xdr:txBody>
    </xdr:sp>
    <xdr:clientData/>
  </xdr:oneCellAnchor>
  <xdr:oneCellAnchor>
    <xdr:from>
      <xdr:col>1</xdr:col>
      <xdr:colOff>0</xdr:colOff>
      <xdr:row>178</xdr:row>
      <xdr:rowOff>9525</xdr:rowOff>
    </xdr:from>
    <xdr:ext cx="5686425" cy="371475"/>
    <xdr:sp>
      <xdr:nvSpPr>
        <xdr:cNvPr id="16" name="TextBox 16"/>
        <xdr:cNvSpPr txBox="1">
          <a:spLocks noChangeArrowheads="1"/>
        </xdr:cNvSpPr>
      </xdr:nvSpPr>
      <xdr:spPr>
        <a:xfrm>
          <a:off x="247650" y="33880425"/>
          <a:ext cx="5686425" cy="371475"/>
        </a:xfrm>
        <a:prstGeom prst="rect">
          <a:avLst/>
        </a:prstGeom>
        <a:noFill/>
        <a:ln w="9525" cmpd="sng">
          <a:noFill/>
        </a:ln>
      </xdr:spPr>
      <xdr:txBody>
        <a:bodyPr vertOverflow="clip" wrap="square"/>
        <a:p>
          <a:pPr algn="l">
            <a:defRPr/>
          </a:pPr>
          <a:r>
            <a:rPr lang="en-US" cap="none" sz="1000" b="0" i="0" u="none" baseline="0"/>
            <a:t>There were no material events subsequent to the end of the current financial period that have not been reflected in this interim financial report, made up to the latest practicable date.
</a:t>
          </a:r>
        </a:p>
      </xdr:txBody>
    </xdr:sp>
    <xdr:clientData/>
  </xdr:oneCellAnchor>
  <xdr:oneCellAnchor>
    <xdr:from>
      <xdr:col>1</xdr:col>
      <xdr:colOff>9525</xdr:colOff>
      <xdr:row>157</xdr:row>
      <xdr:rowOff>9525</xdr:rowOff>
    </xdr:from>
    <xdr:ext cx="5667375" cy="295275"/>
    <xdr:sp>
      <xdr:nvSpPr>
        <xdr:cNvPr id="17" name="TextBox 17"/>
        <xdr:cNvSpPr txBox="1">
          <a:spLocks noChangeArrowheads="1"/>
        </xdr:cNvSpPr>
      </xdr:nvSpPr>
      <xdr:spPr>
        <a:xfrm>
          <a:off x="257175" y="29889450"/>
          <a:ext cx="5667375" cy="295275"/>
        </a:xfrm>
        <a:prstGeom prst="rect">
          <a:avLst/>
        </a:prstGeom>
        <a:noFill/>
        <a:ln w="9525" cmpd="sng">
          <a:noFill/>
        </a:ln>
      </xdr:spPr>
      <xdr:txBody>
        <a:bodyPr vertOverflow="clip" wrap="square"/>
        <a:p>
          <a:pPr algn="l">
            <a:defRPr/>
          </a:pPr>
          <a:r>
            <a:rPr lang="en-US" cap="none" sz="1000" b="0" i="0" u="none" baseline="0"/>
            <a:t>There were no changes in the composition of the Group during the current financial period.</a:t>
          </a:r>
        </a:p>
      </xdr:txBody>
    </xdr:sp>
    <xdr:clientData/>
  </xdr:oneCellAnchor>
  <xdr:oneCellAnchor>
    <xdr:from>
      <xdr:col>1</xdr:col>
      <xdr:colOff>28575</xdr:colOff>
      <xdr:row>173</xdr:row>
      <xdr:rowOff>142875</xdr:rowOff>
    </xdr:from>
    <xdr:ext cx="3228975" cy="400050"/>
    <xdr:sp>
      <xdr:nvSpPr>
        <xdr:cNvPr id="18" name="TextBox 18"/>
        <xdr:cNvSpPr txBox="1">
          <a:spLocks noChangeArrowheads="1"/>
        </xdr:cNvSpPr>
      </xdr:nvSpPr>
      <xdr:spPr>
        <a:xfrm>
          <a:off x="276225" y="33051750"/>
          <a:ext cx="3228975" cy="400050"/>
        </a:xfrm>
        <a:prstGeom prst="rect">
          <a:avLst/>
        </a:prstGeom>
        <a:noFill/>
        <a:ln w="9525" cmpd="sng">
          <a:noFill/>
        </a:ln>
      </xdr:spPr>
      <xdr:txBody>
        <a:bodyPr vertOverflow="clip" wrap="square"/>
        <a:p>
          <a:pPr algn="l">
            <a:defRPr/>
          </a:pPr>
          <a:r>
            <a:rPr lang="en-US" cap="none" sz="1000" b="0" i="0" u="none" baseline="0"/>
            <a:t>Guarantees given to banks for
   facilities granted to a subsidiary</a:t>
          </a:r>
        </a:p>
      </xdr:txBody>
    </xdr:sp>
    <xdr:clientData/>
  </xdr:oneCellAnchor>
  <xdr:oneCellAnchor>
    <xdr:from>
      <xdr:col>1</xdr:col>
      <xdr:colOff>0</xdr:colOff>
      <xdr:row>124</xdr:row>
      <xdr:rowOff>0</xdr:rowOff>
    </xdr:from>
    <xdr:ext cx="5667375" cy="809625"/>
    <xdr:sp>
      <xdr:nvSpPr>
        <xdr:cNvPr id="19" name="TextBox 19"/>
        <xdr:cNvSpPr txBox="1">
          <a:spLocks noChangeArrowheads="1"/>
        </xdr:cNvSpPr>
      </xdr:nvSpPr>
      <xdr:spPr>
        <a:xfrm>
          <a:off x="247650" y="23612475"/>
          <a:ext cx="5667375" cy="809625"/>
        </a:xfrm>
        <a:prstGeom prst="rect">
          <a:avLst/>
        </a:prstGeom>
        <a:noFill/>
        <a:ln w="9525" cmpd="sng">
          <a:noFill/>
        </a:ln>
      </xdr:spPr>
      <xdr:txBody>
        <a:bodyPr vertOverflow="clip" wrap="square"/>
        <a:p>
          <a:pPr algn="l">
            <a:defRPr/>
          </a:pPr>
          <a:r>
            <a:rPr lang="en-US" cap="none" sz="1000" b="0" i="0" u="none" baseline="0"/>
            <a:t>All inter-segment transactions have been entered into in the normal course of business and have been established on negotiated terms.
All activities of the Group’s operations are carried out in Malaysia.</a:t>
          </a:r>
        </a:p>
      </xdr:txBody>
    </xdr:sp>
    <xdr:clientData/>
  </xdr:oneCellAnchor>
  <xdr:oneCellAnchor>
    <xdr:from>
      <xdr:col>1</xdr:col>
      <xdr:colOff>9525</xdr:colOff>
      <xdr:row>58</xdr:row>
      <xdr:rowOff>38100</xdr:rowOff>
    </xdr:from>
    <xdr:ext cx="5676900" cy="1533525"/>
    <xdr:sp>
      <xdr:nvSpPr>
        <xdr:cNvPr id="20" name="TextBox 20"/>
        <xdr:cNvSpPr txBox="1">
          <a:spLocks noChangeArrowheads="1"/>
        </xdr:cNvSpPr>
      </xdr:nvSpPr>
      <xdr:spPr>
        <a:xfrm>
          <a:off x="257175" y="11058525"/>
          <a:ext cx="5676900" cy="15335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transitional provisions of FRS 3 have required the Group to eliminate at 1 January 2006 the carrying amount of the accumulated amortisation of RM19.5 million against the carrying amount of goodwill. The carrying amount of goodwill as at 1 January 2006 of RM23.8 million ceased to be amortised. This has the effect of reducing the amortisation charges by RM1.6 million in the current financial period. 
In accordance with the transitional provisions of FRS 3, the Group reserve on consolidation as at 1 January 2006 of RM0.4 million was derecognised with a corresponding increase in retained earnings at 1 January 2006.</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285750</xdr:colOff>
      <xdr:row>8</xdr:row>
      <xdr:rowOff>19050</xdr:rowOff>
    </xdr:from>
    <xdr:ext cx="5962650" cy="1152525"/>
    <xdr:sp>
      <xdr:nvSpPr>
        <xdr:cNvPr id="1" name="TextBox 1"/>
        <xdr:cNvSpPr txBox="1">
          <a:spLocks noChangeArrowheads="1"/>
        </xdr:cNvSpPr>
      </xdr:nvSpPr>
      <xdr:spPr>
        <a:xfrm>
          <a:off x="285750" y="1543050"/>
          <a:ext cx="5962650" cy="1152525"/>
        </a:xfrm>
        <a:prstGeom prst="rect">
          <a:avLst/>
        </a:prstGeom>
        <a:noFill/>
        <a:ln w="9525" cmpd="sng">
          <a:noFill/>
        </a:ln>
      </xdr:spPr>
      <xdr:txBody>
        <a:bodyPr vertOverflow="clip" wrap="square"/>
        <a:p>
          <a:pPr algn="just">
            <a:defRPr/>
          </a:pPr>
          <a:r>
            <a:rPr lang="en-US" cap="none" sz="1000" b="0" i="0" u="none" baseline="0"/>
            <a:t>The Group's revenue has increased by 12.7% from RM74.8 million in the preceding year corresponding period to-date to RM84.3 million in the current financial period to-date. Profit before taxation for the current financial  period to-date has increased by 127% to RM31.5 million from profit before taxation of RM13.9 million in the preceding year corresponding period to-date. The increase in revenue has been mainly contributed by the infrastructure segment. The segments that contributed toward the increased profit before taxation are disclosed under Note A5 above.</a:t>
          </a:r>
        </a:p>
      </xdr:txBody>
    </xdr:sp>
    <xdr:clientData/>
  </xdr:oneCellAnchor>
  <xdr:oneCellAnchor>
    <xdr:from>
      <xdr:col>1</xdr:col>
      <xdr:colOff>0</xdr:colOff>
      <xdr:row>16</xdr:row>
      <xdr:rowOff>19050</xdr:rowOff>
    </xdr:from>
    <xdr:ext cx="5915025" cy="847725"/>
    <xdr:sp>
      <xdr:nvSpPr>
        <xdr:cNvPr id="2" name="TextBox 2"/>
        <xdr:cNvSpPr txBox="1">
          <a:spLocks noChangeArrowheads="1"/>
        </xdr:cNvSpPr>
      </xdr:nvSpPr>
      <xdr:spPr>
        <a:xfrm>
          <a:off x="295275" y="3067050"/>
          <a:ext cx="5915025" cy="847725"/>
        </a:xfrm>
        <a:prstGeom prst="rect">
          <a:avLst/>
        </a:prstGeom>
        <a:noFill/>
        <a:ln w="9525" cmpd="sng">
          <a:noFill/>
        </a:ln>
      </xdr:spPr>
      <xdr:txBody>
        <a:bodyPr vertOverflow="clip" wrap="square"/>
        <a:p>
          <a:pPr algn="l">
            <a:defRPr/>
          </a:pPr>
          <a:r>
            <a:rPr lang="en-US" cap="none" sz="1000" b="0" i="0" u="none" baseline="0"/>
            <a:t>The Group made a profit before taxation of RM11.2 million for the current financial quarter ended 30 September 2006 as compared to a profit before taxation of RM10.8 million for the immediate preceding quarter ended 30 June 2006 which was mainly contributed by the township development and hotel and tourism segments. </a:t>
          </a:r>
        </a:p>
      </xdr:txBody>
    </xdr:sp>
    <xdr:clientData/>
  </xdr:oneCellAnchor>
  <xdr:oneCellAnchor>
    <xdr:from>
      <xdr:col>0</xdr:col>
      <xdr:colOff>285750</xdr:colOff>
      <xdr:row>22</xdr:row>
      <xdr:rowOff>9525</xdr:rowOff>
    </xdr:from>
    <xdr:ext cx="5934075" cy="361950"/>
    <xdr:sp>
      <xdr:nvSpPr>
        <xdr:cNvPr id="3" name="TextBox 3"/>
        <xdr:cNvSpPr txBox="1">
          <a:spLocks noChangeArrowheads="1"/>
        </xdr:cNvSpPr>
      </xdr:nvSpPr>
      <xdr:spPr>
        <a:xfrm>
          <a:off x="285750" y="4200525"/>
          <a:ext cx="5934075" cy="361950"/>
        </a:xfrm>
        <a:prstGeom prst="rect">
          <a:avLst/>
        </a:prstGeom>
        <a:noFill/>
        <a:ln w="9525" cmpd="sng">
          <a:noFill/>
        </a:ln>
      </xdr:spPr>
      <xdr:txBody>
        <a:bodyPr vertOverflow="clip" wrap="square"/>
        <a:p>
          <a:pPr algn="l">
            <a:defRPr/>
          </a:pPr>
          <a:r>
            <a:rPr lang="en-US" cap="none" sz="1000" b="0" i="0" u="none" baseline="0"/>
            <a:t>The Group is expected to achieve satisfactory results for the financial year ending 31 December 2006.</a:t>
          </a:r>
        </a:p>
      </xdr:txBody>
    </xdr:sp>
    <xdr:clientData/>
  </xdr:oneCellAnchor>
  <xdr:oneCellAnchor>
    <xdr:from>
      <xdr:col>1</xdr:col>
      <xdr:colOff>0</xdr:colOff>
      <xdr:row>25</xdr:row>
      <xdr:rowOff>9525</xdr:rowOff>
    </xdr:from>
    <xdr:ext cx="5924550" cy="400050"/>
    <xdr:sp>
      <xdr:nvSpPr>
        <xdr:cNvPr id="4" name="TextBox 4"/>
        <xdr:cNvSpPr txBox="1">
          <a:spLocks noChangeArrowheads="1"/>
        </xdr:cNvSpPr>
      </xdr:nvSpPr>
      <xdr:spPr>
        <a:xfrm>
          <a:off x="295275" y="4772025"/>
          <a:ext cx="5924550" cy="400050"/>
        </a:xfrm>
        <a:prstGeom prst="rect">
          <a:avLst/>
        </a:prstGeom>
        <a:noFill/>
        <a:ln w="9525" cmpd="sng">
          <a:noFill/>
        </a:ln>
      </xdr:spPr>
      <xdr:txBody>
        <a:bodyPr vertOverflow="clip" wrap="square"/>
        <a:p>
          <a:pPr algn="just">
            <a:defRPr/>
          </a:pPr>
          <a:r>
            <a:rPr lang="en-US" cap="none" sz="1000" b="0" i="0" u="none" baseline="0"/>
            <a:t>The Group has not provided any profit forecast or profit guarantee in a public document in respect of the current financial period ended 30 September 2006.</a:t>
          </a:r>
        </a:p>
      </xdr:txBody>
    </xdr:sp>
    <xdr:clientData/>
  </xdr:oneCellAnchor>
  <xdr:oneCellAnchor>
    <xdr:from>
      <xdr:col>0</xdr:col>
      <xdr:colOff>285750</xdr:colOff>
      <xdr:row>38</xdr:row>
      <xdr:rowOff>9525</xdr:rowOff>
    </xdr:from>
    <xdr:ext cx="5934075" cy="838200"/>
    <xdr:sp>
      <xdr:nvSpPr>
        <xdr:cNvPr id="5" name="TextBox 5"/>
        <xdr:cNvSpPr txBox="1">
          <a:spLocks noChangeArrowheads="1"/>
        </xdr:cNvSpPr>
      </xdr:nvSpPr>
      <xdr:spPr>
        <a:xfrm>
          <a:off x="285750" y="7191375"/>
          <a:ext cx="5934075" cy="838200"/>
        </a:xfrm>
        <a:prstGeom prst="rect">
          <a:avLst/>
        </a:prstGeom>
        <a:noFill/>
        <a:ln w="9525" cmpd="sng">
          <a:noFill/>
        </a:ln>
      </xdr:spPr>
      <xdr:txBody>
        <a:bodyPr vertOverflow="clip" wrap="square"/>
        <a:p>
          <a:pPr algn="just">
            <a:defRPr/>
          </a:pPr>
          <a:r>
            <a:rPr lang="en-US" cap="none" sz="1000" b="0" i="0" u="none" baseline="0"/>
            <a:t>The effective tax rate for the current financial period to-date was higher than the statutory tax rate principally due to certain expenses being disallowed for tax purposes. The income tax applicable to some of the subsidiaries is calculated at statutory tax rate of 20% on the first RM500,000 for assessable profit for the period where applicable, and 28% on all assessable profit in excess of RM500,000.</a:t>
          </a:r>
        </a:p>
      </xdr:txBody>
    </xdr:sp>
    <xdr:clientData/>
  </xdr:oneCellAnchor>
  <xdr:oneCellAnchor>
    <xdr:from>
      <xdr:col>1</xdr:col>
      <xdr:colOff>0</xdr:colOff>
      <xdr:row>44</xdr:row>
      <xdr:rowOff>0</xdr:rowOff>
    </xdr:from>
    <xdr:ext cx="5915025" cy="419100"/>
    <xdr:sp>
      <xdr:nvSpPr>
        <xdr:cNvPr id="6" name="TextBox 6"/>
        <xdr:cNvSpPr txBox="1">
          <a:spLocks noChangeArrowheads="1"/>
        </xdr:cNvSpPr>
      </xdr:nvSpPr>
      <xdr:spPr>
        <a:xfrm>
          <a:off x="295275" y="8324850"/>
          <a:ext cx="5915025" cy="419100"/>
        </a:xfrm>
        <a:prstGeom prst="rect">
          <a:avLst/>
        </a:prstGeom>
        <a:noFill/>
        <a:ln w="9525" cmpd="sng">
          <a:noFill/>
        </a:ln>
      </xdr:spPr>
      <xdr:txBody>
        <a:bodyPr vertOverflow="clip" wrap="square"/>
        <a:p>
          <a:pPr algn="just">
            <a:defRPr/>
          </a:pPr>
          <a:r>
            <a:rPr lang="en-US" cap="none" sz="1000" b="0" i="0" u="none" baseline="0"/>
            <a:t>There were no profits/(losses) on any sale of unquoted investments and/or properties respectively for the current financial period ended 30 September 2006.</a:t>
          </a:r>
        </a:p>
      </xdr:txBody>
    </xdr:sp>
    <xdr:clientData/>
  </xdr:oneCellAnchor>
  <xdr:oneCellAnchor>
    <xdr:from>
      <xdr:col>1</xdr:col>
      <xdr:colOff>0</xdr:colOff>
      <xdr:row>94</xdr:row>
      <xdr:rowOff>0</xdr:rowOff>
    </xdr:from>
    <xdr:ext cx="5934075" cy="228600"/>
    <xdr:sp>
      <xdr:nvSpPr>
        <xdr:cNvPr id="7" name="TextBox 7"/>
        <xdr:cNvSpPr txBox="1">
          <a:spLocks noChangeArrowheads="1"/>
        </xdr:cNvSpPr>
      </xdr:nvSpPr>
      <xdr:spPr>
        <a:xfrm>
          <a:off x="295275" y="17621250"/>
          <a:ext cx="5934075" cy="228600"/>
        </a:xfrm>
        <a:prstGeom prst="rect">
          <a:avLst/>
        </a:prstGeom>
        <a:noFill/>
        <a:ln w="9525" cmpd="sng">
          <a:noFill/>
        </a:ln>
      </xdr:spPr>
      <xdr:txBody>
        <a:bodyPr vertOverflow="clip" wrap="square"/>
        <a:p>
          <a:pPr algn="l">
            <a:defRPr/>
          </a:pPr>
          <a:r>
            <a:rPr lang="en-US" cap="none" sz="1000" b="0" i="0" u="none" baseline="0"/>
            <a:t>There were no financial instruments with off balance sheet risk as at the latest practicable date.</a:t>
          </a:r>
        </a:p>
      </xdr:txBody>
    </xdr:sp>
    <xdr:clientData/>
  </xdr:oneCellAnchor>
  <xdr:oneCellAnchor>
    <xdr:from>
      <xdr:col>1</xdr:col>
      <xdr:colOff>9525</xdr:colOff>
      <xdr:row>97</xdr:row>
      <xdr:rowOff>0</xdr:rowOff>
    </xdr:from>
    <xdr:ext cx="5915025" cy="247650"/>
    <xdr:sp>
      <xdr:nvSpPr>
        <xdr:cNvPr id="8" name="TextBox 8"/>
        <xdr:cNvSpPr txBox="1">
          <a:spLocks noChangeArrowheads="1"/>
        </xdr:cNvSpPr>
      </xdr:nvSpPr>
      <xdr:spPr>
        <a:xfrm>
          <a:off x="304800" y="18192750"/>
          <a:ext cx="5915025" cy="247650"/>
        </a:xfrm>
        <a:prstGeom prst="rect">
          <a:avLst/>
        </a:prstGeom>
        <a:noFill/>
        <a:ln w="9525" cmpd="sng">
          <a:noFill/>
        </a:ln>
      </xdr:spPr>
      <xdr:txBody>
        <a:bodyPr vertOverflow="clip" wrap="square"/>
        <a:p>
          <a:pPr algn="just">
            <a:defRPr/>
          </a:pPr>
          <a:r>
            <a:rPr lang="en-US" cap="none" sz="1000" b="0" i="0" u="none" baseline="0"/>
            <a:t>There was no pending material litigation as at latest practicable date.</a:t>
          </a:r>
        </a:p>
      </xdr:txBody>
    </xdr:sp>
    <xdr:clientData/>
  </xdr:oneCellAnchor>
  <xdr:oneCellAnchor>
    <xdr:from>
      <xdr:col>1</xdr:col>
      <xdr:colOff>0</xdr:colOff>
      <xdr:row>100</xdr:row>
      <xdr:rowOff>19050</xdr:rowOff>
    </xdr:from>
    <xdr:ext cx="5943600" cy="695325"/>
    <xdr:sp>
      <xdr:nvSpPr>
        <xdr:cNvPr id="9" name="TextBox 9"/>
        <xdr:cNvSpPr txBox="1">
          <a:spLocks noChangeArrowheads="1"/>
        </xdr:cNvSpPr>
      </xdr:nvSpPr>
      <xdr:spPr>
        <a:xfrm>
          <a:off x="295275" y="18783300"/>
          <a:ext cx="5943600" cy="695325"/>
        </a:xfrm>
        <a:prstGeom prst="rect">
          <a:avLst/>
        </a:prstGeom>
        <a:noFill/>
        <a:ln w="9525" cmpd="sng">
          <a:noFill/>
        </a:ln>
      </xdr:spPr>
      <xdr:txBody>
        <a:bodyPr vertOverflow="clip" wrap="square"/>
        <a:p>
          <a:pPr algn="l">
            <a:defRPr/>
          </a:pPr>
          <a:r>
            <a:rPr lang="en-US" cap="none" sz="1000" b="0" i="0" u="none" baseline="0"/>
            <a:t>No interim ordinary dividend was recommended for the current financial period ended 30 September 2006 (30 September 2005:Nil).
</a:t>
          </a:r>
        </a:p>
      </xdr:txBody>
    </xdr:sp>
    <xdr:clientData/>
  </xdr:oneCellAnchor>
  <xdr:oneCellAnchor>
    <xdr:from>
      <xdr:col>0</xdr:col>
      <xdr:colOff>285750</xdr:colOff>
      <xdr:row>105</xdr:row>
      <xdr:rowOff>0</xdr:rowOff>
    </xdr:from>
    <xdr:ext cx="5962650" cy="628650"/>
    <xdr:sp>
      <xdr:nvSpPr>
        <xdr:cNvPr id="10" name="TextBox 10"/>
        <xdr:cNvSpPr txBox="1">
          <a:spLocks noChangeArrowheads="1"/>
        </xdr:cNvSpPr>
      </xdr:nvSpPr>
      <xdr:spPr>
        <a:xfrm>
          <a:off x="285750" y="19716750"/>
          <a:ext cx="5962650" cy="628650"/>
        </a:xfrm>
        <a:prstGeom prst="rect">
          <a:avLst/>
        </a:prstGeom>
        <a:noFill/>
        <a:ln w="9525" cmpd="sng">
          <a:noFill/>
        </a:ln>
      </xdr:spPr>
      <xdr:txBody>
        <a:bodyPr vertOverflow="clip" wrap="square"/>
        <a:p>
          <a:pPr algn="just">
            <a:defRPr/>
          </a:pPr>
          <a:r>
            <a:rPr lang="en-US" cap="none" sz="1000" b="0" i="0" u="none" baseline="0"/>
            <a:t>Basic earnings per share is calculated by dividing profit for the period attributable to ordinary equity holders of the parent by the weighted average number of ordinary shares in issue during the period by the Company.</a:t>
          </a:r>
        </a:p>
      </xdr:txBody>
    </xdr:sp>
    <xdr:clientData/>
  </xdr:oneCellAnchor>
  <xdr:oneCellAnchor>
    <xdr:from>
      <xdr:col>1</xdr:col>
      <xdr:colOff>0</xdr:colOff>
      <xdr:row>122</xdr:row>
      <xdr:rowOff>0</xdr:rowOff>
    </xdr:from>
    <xdr:ext cx="5943600" cy="438150"/>
    <xdr:sp>
      <xdr:nvSpPr>
        <xdr:cNvPr id="11" name="TextBox 11"/>
        <xdr:cNvSpPr txBox="1">
          <a:spLocks noChangeArrowheads="1"/>
        </xdr:cNvSpPr>
      </xdr:nvSpPr>
      <xdr:spPr>
        <a:xfrm>
          <a:off x="295275" y="22869525"/>
          <a:ext cx="5943600" cy="438150"/>
        </a:xfrm>
        <a:prstGeom prst="rect">
          <a:avLst/>
        </a:prstGeom>
        <a:noFill/>
        <a:ln w="9525" cmpd="sng">
          <a:noFill/>
        </a:ln>
      </xdr:spPr>
      <xdr:txBody>
        <a:bodyPr vertOverflow="clip" wrap="square"/>
        <a:p>
          <a:pPr algn="l">
            <a:defRPr/>
          </a:pPr>
          <a:r>
            <a:rPr lang="en-US" cap="none" sz="1000" b="0" i="0" u="none" baseline="0"/>
            <a:t>The interim financial statements were authorised for issue by the Board of Directors in accordance with a resolution of the directors on 29 November 2006. </a:t>
          </a:r>
        </a:p>
      </xdr:txBody>
    </xdr:sp>
    <xdr:clientData/>
  </xdr:oneCellAnchor>
  <xdr:oneCellAnchor>
    <xdr:from>
      <xdr:col>0</xdr:col>
      <xdr:colOff>9525</xdr:colOff>
      <xdr:row>4</xdr:row>
      <xdr:rowOff>9525</xdr:rowOff>
    </xdr:from>
    <xdr:ext cx="6248400" cy="390525"/>
    <xdr:sp>
      <xdr:nvSpPr>
        <xdr:cNvPr id="12" name="TextBox 12"/>
        <xdr:cNvSpPr txBox="1">
          <a:spLocks noChangeArrowheads="1"/>
        </xdr:cNvSpPr>
      </xdr:nvSpPr>
      <xdr:spPr>
        <a:xfrm>
          <a:off x="9525" y="771525"/>
          <a:ext cx="6248400" cy="390525"/>
        </a:xfrm>
        <a:prstGeom prst="rect">
          <a:avLst/>
        </a:prstGeom>
        <a:solidFill>
          <a:srgbClr val="FF00FF"/>
        </a:solidFill>
        <a:ln w="9525" cmpd="sng">
          <a:noFill/>
        </a:ln>
      </xdr:spPr>
      <xdr:txBody>
        <a:bodyPr vertOverflow="clip" wrap="square"/>
        <a:p>
          <a:pPr algn="l">
            <a:defRPr/>
          </a:pPr>
          <a:r>
            <a:rPr lang="en-US" cap="none" sz="1000" b="1" i="0" u="none" baseline="0">
              <a:solidFill>
                <a:srgbClr val="FFFFFF"/>
              </a:solidFill>
            </a:rPr>
            <a:t>PART B : EXPLANATORY NOTES PURSUANT TO APPENDIX 9B OF THE LISTING REQUIREMENT OF BURSA MALAYSIA SECURITIES BERHAD</a:t>
          </a:r>
        </a:p>
      </xdr:txBody>
    </xdr:sp>
    <xdr:clientData/>
  </xdr:oneCellAnchor>
  <xdr:oneCellAnchor>
    <xdr:from>
      <xdr:col>0</xdr:col>
      <xdr:colOff>285750</xdr:colOff>
      <xdr:row>91</xdr:row>
      <xdr:rowOff>19050</xdr:rowOff>
    </xdr:from>
    <xdr:ext cx="5648325" cy="247650"/>
    <xdr:sp>
      <xdr:nvSpPr>
        <xdr:cNvPr id="13" name="TextBox 13"/>
        <xdr:cNvSpPr txBox="1">
          <a:spLocks noChangeArrowheads="1"/>
        </xdr:cNvSpPr>
      </xdr:nvSpPr>
      <xdr:spPr>
        <a:xfrm>
          <a:off x="285750" y="17068800"/>
          <a:ext cx="5648325" cy="247650"/>
        </a:xfrm>
        <a:prstGeom prst="rect">
          <a:avLst/>
        </a:prstGeom>
        <a:noFill/>
        <a:ln w="9525" cmpd="sng">
          <a:noFill/>
        </a:ln>
      </xdr:spPr>
      <xdr:txBody>
        <a:bodyPr vertOverflow="clip" wrap="square"/>
        <a:p>
          <a:pPr algn="l">
            <a:defRPr/>
          </a:pPr>
          <a:r>
            <a:rPr lang="en-US" cap="none" sz="1000" b="0" i="0" u="none" baseline="0"/>
            <a:t>None of the Group borrowings is denominated in foreign currency.</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Consolidation%20accounts%2030%20Sept%20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ORPORATE"/>
      <sheetName val="graph"/>
      <sheetName val="pa2"/>
      <sheetName val="proposed amendment1"/>
      <sheetName val="AC"/>
      <sheetName val="BOD"/>
      <sheetName val="IS"/>
      <sheetName val="cum"/>
      <sheetName val="sept"/>
      <sheetName val="june"/>
      <sheetName val="mar"/>
      <sheetName val="jan"/>
      <sheetName val="cum-b"/>
      <sheetName val="sept-b"/>
      <sheetName val="june-b"/>
      <sheetName val="mar-b"/>
      <sheetName val="var-qtr"/>
      <sheetName val="BS"/>
      <sheetName val="var-grp"/>
      <sheetName val="workings bs"/>
      <sheetName val="EQUITY"/>
      <sheetName val="CASHFLOW"/>
      <sheetName val="cf1"/>
      <sheetName val="workings cf"/>
      <sheetName val="abc"/>
      <sheetName val="klpb"/>
      <sheetName val="Part A"/>
      <sheetName val="Part B"/>
      <sheetName val="schedule"/>
      <sheetName val="interest schedule"/>
      <sheetName val="Part A2"/>
      <sheetName val="impaired"/>
      <sheetName val="capital commitment"/>
      <sheetName val="jualan saham klpb"/>
      <sheetName val="KPI"/>
      <sheetName val="wacc2"/>
      <sheetName val="WA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76"/>
  <sheetViews>
    <sheetView workbookViewId="0" topLeftCell="A1">
      <selection activeCell="A1" sqref="A1"/>
    </sheetView>
  </sheetViews>
  <sheetFormatPr defaultColWidth="9.140625" defaultRowHeight="12.75"/>
  <cols>
    <col min="1" max="1" width="2.140625" style="2" customWidth="1"/>
    <col min="2" max="3" width="9.140625" style="2" customWidth="1"/>
    <col min="4" max="4" width="12.7109375" style="2" customWidth="1"/>
    <col min="5" max="5" width="5.140625" style="3" customWidth="1"/>
    <col min="6" max="6" width="15.00390625" style="3" customWidth="1"/>
    <col min="7" max="7" width="2.00390625" style="3" customWidth="1"/>
    <col min="8" max="8" width="20.57421875" style="3" customWidth="1"/>
    <col min="9" max="9" width="4.57421875" style="3" customWidth="1"/>
    <col min="10" max="10" width="15.28125" style="3" customWidth="1"/>
    <col min="11" max="11" width="1.8515625" style="3" customWidth="1"/>
    <col min="12" max="12" width="19.7109375" style="3" customWidth="1"/>
    <col min="13" max="16384" width="9.140625" style="4" customWidth="1"/>
  </cols>
  <sheetData>
    <row r="1" ht="15">
      <c r="A1" s="1" t="s">
        <v>0</v>
      </c>
    </row>
    <row r="2" ht="14.25">
      <c r="A2" s="5" t="s">
        <v>1</v>
      </c>
    </row>
    <row r="3" ht="15">
      <c r="A3" s="1" t="s">
        <v>2</v>
      </c>
    </row>
    <row r="4" ht="15">
      <c r="A4" s="1" t="s">
        <v>3</v>
      </c>
    </row>
    <row r="5" ht="14.25">
      <c r="A5" s="5" t="s">
        <v>4</v>
      </c>
    </row>
    <row r="6" ht="14.25">
      <c r="A6" s="5"/>
    </row>
    <row r="7" spans="1:12" ht="15">
      <c r="A7" s="1"/>
      <c r="F7" s="64" t="s">
        <v>5</v>
      </c>
      <c r="G7" s="64"/>
      <c r="H7" s="64"/>
      <c r="I7" s="6"/>
      <c r="J7" s="64" t="s">
        <v>6</v>
      </c>
      <c r="K7" s="64"/>
      <c r="L7" s="64"/>
    </row>
    <row r="8" spans="1:12" ht="15">
      <c r="A8" s="1"/>
      <c r="F8" s="6" t="s">
        <v>7</v>
      </c>
      <c r="G8" s="6"/>
      <c r="H8" s="6" t="s">
        <v>8</v>
      </c>
      <c r="I8" s="6"/>
      <c r="J8" s="6" t="s">
        <v>7</v>
      </c>
      <c r="K8" s="6"/>
      <c r="L8" s="6" t="s">
        <v>8</v>
      </c>
    </row>
    <row r="9" spans="1:12" ht="15">
      <c r="A9" s="1"/>
      <c r="F9" s="6" t="s">
        <v>9</v>
      </c>
      <c r="G9" s="6"/>
      <c r="H9" s="7" t="s">
        <v>9</v>
      </c>
      <c r="J9" s="7" t="s">
        <v>9</v>
      </c>
      <c r="K9" s="6"/>
      <c r="L9" s="7" t="s">
        <v>9</v>
      </c>
    </row>
    <row r="10" spans="1:12" ht="15">
      <c r="A10" s="1"/>
      <c r="F10" s="7" t="s">
        <v>10</v>
      </c>
      <c r="G10" s="7"/>
      <c r="H10" s="7" t="s">
        <v>11</v>
      </c>
      <c r="J10" s="7" t="s">
        <v>12</v>
      </c>
      <c r="K10" s="7"/>
      <c r="L10" s="7" t="s">
        <v>11</v>
      </c>
    </row>
    <row r="11" spans="1:12" ht="15">
      <c r="A11" s="1"/>
      <c r="F11" s="7"/>
      <c r="G11" s="7"/>
      <c r="H11" s="7" t="s">
        <v>10</v>
      </c>
      <c r="J11" s="7"/>
      <c r="K11" s="7"/>
      <c r="L11" s="7" t="s">
        <v>13</v>
      </c>
    </row>
    <row r="12" spans="1:12" ht="15">
      <c r="A12" s="1"/>
      <c r="F12" s="8" t="s">
        <v>14</v>
      </c>
      <c r="G12" s="9"/>
      <c r="H12" s="8" t="s">
        <v>15</v>
      </c>
      <c r="J12" s="8" t="s">
        <v>14</v>
      </c>
      <c r="K12" s="9"/>
      <c r="L12" s="8" t="s">
        <v>15</v>
      </c>
    </row>
    <row r="13" spans="1:12" ht="15">
      <c r="A13" s="1"/>
      <c r="E13" s="6" t="s">
        <v>16</v>
      </c>
      <c r="F13" s="6" t="s">
        <v>17</v>
      </c>
      <c r="G13" s="6"/>
      <c r="H13" s="6" t="s">
        <v>17</v>
      </c>
      <c r="J13" s="6" t="s">
        <v>18</v>
      </c>
      <c r="K13" s="6"/>
      <c r="L13" s="6" t="s">
        <v>17</v>
      </c>
    </row>
    <row r="14" ht="15">
      <c r="A14" s="1"/>
    </row>
    <row r="15" spans="1:12" ht="14.25">
      <c r="A15" s="2" t="s">
        <v>19</v>
      </c>
      <c r="E15" s="3" t="s">
        <v>20</v>
      </c>
      <c r="F15" s="10">
        <v>27284</v>
      </c>
      <c r="G15" s="10"/>
      <c r="H15" s="10">
        <v>19461</v>
      </c>
      <c r="I15" s="11"/>
      <c r="J15" s="10">
        <v>84292</v>
      </c>
      <c r="K15" s="10"/>
      <c r="L15" s="10">
        <v>74814</v>
      </c>
    </row>
    <row r="16" spans="6:12" ht="14.25">
      <c r="F16" s="10"/>
      <c r="G16" s="10"/>
      <c r="H16" s="10"/>
      <c r="I16" s="11"/>
      <c r="J16" s="10"/>
      <c r="K16" s="10"/>
      <c r="L16" s="10"/>
    </row>
    <row r="17" spans="1:12" ht="14.25">
      <c r="A17" s="12" t="s">
        <v>21</v>
      </c>
      <c r="F17" s="13">
        <v>-10533</v>
      </c>
      <c r="G17" s="10"/>
      <c r="H17" s="13">
        <v>-8238</v>
      </c>
      <c r="I17" s="11"/>
      <c r="J17" s="13">
        <v>-34556</v>
      </c>
      <c r="K17" s="10"/>
      <c r="L17" s="13">
        <v>-40549</v>
      </c>
    </row>
    <row r="18" spans="1:12" ht="14.25">
      <c r="A18" s="12"/>
      <c r="F18" s="11"/>
      <c r="G18" s="10"/>
      <c r="H18" s="11"/>
      <c r="I18" s="11"/>
      <c r="J18" s="11"/>
      <c r="K18" s="10"/>
      <c r="L18" s="11"/>
    </row>
    <row r="19" spans="1:12" ht="15">
      <c r="A19" s="14" t="s">
        <v>22</v>
      </c>
      <c r="F19" s="11">
        <f>SUM(F15:F17)</f>
        <v>16751</v>
      </c>
      <c r="G19" s="10"/>
      <c r="H19" s="10">
        <f>H15+H17</f>
        <v>11223</v>
      </c>
      <c r="I19" s="11"/>
      <c r="J19" s="11">
        <f>SUM(J15:J17)</f>
        <v>49736</v>
      </c>
      <c r="K19" s="10"/>
      <c r="L19" s="10">
        <f>L15+L17</f>
        <v>34265</v>
      </c>
    </row>
    <row r="20" spans="1:12" ht="15">
      <c r="A20" s="14"/>
      <c r="F20" s="10"/>
      <c r="G20" s="10"/>
      <c r="H20" s="10"/>
      <c r="I20" s="11"/>
      <c r="J20" s="10"/>
      <c r="K20" s="10"/>
      <c r="L20" s="10"/>
    </row>
    <row r="21" spans="1:12" ht="14.25">
      <c r="A21" s="12" t="s">
        <v>23</v>
      </c>
      <c r="F21" s="10">
        <v>633</v>
      </c>
      <c r="G21" s="10"/>
      <c r="H21" s="10">
        <v>458</v>
      </c>
      <c r="I21" s="11"/>
      <c r="J21" s="10">
        <v>1992</v>
      </c>
      <c r="K21" s="10"/>
      <c r="L21" s="10">
        <v>1826</v>
      </c>
    </row>
    <row r="22" spans="6:12" ht="14.25">
      <c r="F22" s="10"/>
      <c r="G22" s="10"/>
      <c r="H22" s="10"/>
      <c r="I22" s="11"/>
      <c r="J22" s="10"/>
      <c r="K22" s="10"/>
      <c r="L22" s="10"/>
    </row>
    <row r="23" spans="1:12" ht="14.25">
      <c r="A23" s="12" t="s">
        <v>24</v>
      </c>
      <c r="F23" s="10">
        <v>-5251</v>
      </c>
      <c r="G23" s="10"/>
      <c r="H23" s="10">
        <v>-6408</v>
      </c>
      <c r="I23" s="11"/>
      <c r="J23" s="10">
        <v>-16763</v>
      </c>
      <c r="K23" s="10"/>
      <c r="L23" s="10">
        <v>-18809</v>
      </c>
    </row>
    <row r="24" spans="1:12" ht="14.25">
      <c r="A24" s="12" t="s">
        <v>25</v>
      </c>
      <c r="F24" s="10">
        <v>-1379</v>
      </c>
      <c r="G24" s="10"/>
      <c r="H24" s="10">
        <v>-1389</v>
      </c>
      <c r="I24" s="11"/>
      <c r="J24" s="10">
        <v>-4126</v>
      </c>
      <c r="K24" s="10"/>
      <c r="L24" s="10">
        <v>-4010</v>
      </c>
    </row>
    <row r="25" spans="1:12" ht="14.25">
      <c r="A25" s="12" t="s">
        <v>26</v>
      </c>
      <c r="F25" s="10">
        <v>456</v>
      </c>
      <c r="G25" s="10"/>
      <c r="H25" s="10">
        <v>151</v>
      </c>
      <c r="I25" s="11"/>
      <c r="J25" s="10">
        <v>627</v>
      </c>
      <c r="K25" s="10"/>
      <c r="L25" s="10">
        <v>668</v>
      </c>
    </row>
    <row r="26" spans="6:12" ht="14.25">
      <c r="F26" s="13"/>
      <c r="G26" s="10"/>
      <c r="H26" s="13"/>
      <c r="I26" s="11"/>
      <c r="J26" s="13"/>
      <c r="K26" s="10"/>
      <c r="L26" s="13"/>
    </row>
    <row r="27" spans="1:12" ht="15">
      <c r="A27" s="14" t="s">
        <v>27</v>
      </c>
      <c r="E27" s="3" t="s">
        <v>20</v>
      </c>
      <c r="F27" s="10">
        <f>SUM(F19:F26)</f>
        <v>11210</v>
      </c>
      <c r="G27" s="10"/>
      <c r="H27" s="10">
        <f>SUM(H19:H26)</f>
        <v>4035</v>
      </c>
      <c r="I27" s="11"/>
      <c r="J27" s="10">
        <f>SUM(J19:J26)</f>
        <v>31466</v>
      </c>
      <c r="K27" s="10"/>
      <c r="L27" s="10">
        <f>SUM(L19:L26)</f>
        <v>13940</v>
      </c>
    </row>
    <row r="28" spans="1:12" ht="15">
      <c r="A28" s="14"/>
      <c r="F28" s="10"/>
      <c r="G28" s="10"/>
      <c r="H28" s="10"/>
      <c r="I28" s="11"/>
      <c r="J28" s="10"/>
      <c r="K28" s="10"/>
      <c r="L28" s="10"/>
    </row>
    <row r="29" spans="1:12" ht="14.25">
      <c r="A29" s="12" t="s">
        <v>28</v>
      </c>
      <c r="E29" s="3" t="s">
        <v>29</v>
      </c>
      <c r="F29" s="10">
        <v>-5591</v>
      </c>
      <c r="G29" s="10"/>
      <c r="H29" s="10">
        <v>-1310</v>
      </c>
      <c r="I29" s="11"/>
      <c r="J29" s="10">
        <v>-11978</v>
      </c>
      <c r="K29" s="10"/>
      <c r="L29" s="10">
        <v>-4290</v>
      </c>
    </row>
    <row r="30" spans="6:12" ht="14.25">
      <c r="F30" s="13"/>
      <c r="G30" s="10"/>
      <c r="H30" s="13"/>
      <c r="I30" s="11"/>
      <c r="J30" s="13"/>
      <c r="K30" s="10"/>
      <c r="L30" s="13"/>
    </row>
    <row r="31" spans="1:12" ht="15.75" thickBot="1">
      <c r="A31" s="14" t="s">
        <v>30</v>
      </c>
      <c r="B31" s="1"/>
      <c r="F31" s="15">
        <f>SUM(F27:F29)</f>
        <v>5619</v>
      </c>
      <c r="G31" s="10"/>
      <c r="H31" s="15">
        <f>SUM(H27:H29)</f>
        <v>2725</v>
      </c>
      <c r="I31" s="11"/>
      <c r="J31" s="15">
        <f>SUM(J27:J29)</f>
        <v>19488</v>
      </c>
      <c r="K31" s="10"/>
      <c r="L31" s="15">
        <f>SUM(L27:L29)</f>
        <v>9650</v>
      </c>
    </row>
    <row r="32" spans="2:12" ht="15">
      <c r="B32" s="1"/>
      <c r="F32" s="10"/>
      <c r="G32" s="10"/>
      <c r="H32" s="10"/>
      <c r="I32" s="11"/>
      <c r="J32" s="10"/>
      <c r="K32" s="10"/>
      <c r="L32" s="10"/>
    </row>
    <row r="33" spans="1:12" ht="14.25">
      <c r="A33" s="12"/>
      <c r="F33" s="10"/>
      <c r="G33" s="10"/>
      <c r="H33" s="10"/>
      <c r="I33" s="11"/>
      <c r="J33" s="10"/>
      <c r="K33" s="10"/>
      <c r="L33" s="10"/>
    </row>
    <row r="34" spans="1:12" ht="14.25">
      <c r="A34" s="2" t="s">
        <v>31</v>
      </c>
      <c r="F34" s="10"/>
      <c r="G34" s="10"/>
      <c r="H34" s="10"/>
      <c r="I34" s="11"/>
      <c r="J34" s="10"/>
      <c r="K34" s="10"/>
      <c r="L34" s="10"/>
    </row>
    <row r="35" spans="1:12" ht="14.25">
      <c r="A35" s="2" t="s">
        <v>32</v>
      </c>
      <c r="F35" s="10">
        <v>3203</v>
      </c>
      <c r="G35" s="10"/>
      <c r="H35" s="10">
        <v>1546</v>
      </c>
      <c r="I35" s="11"/>
      <c r="J35" s="10">
        <v>9834</v>
      </c>
      <c r="K35" s="10"/>
      <c r="L35" s="10">
        <v>5061</v>
      </c>
    </row>
    <row r="36" spans="1:12" ht="14.25">
      <c r="A36" s="2" t="s">
        <v>33</v>
      </c>
      <c r="F36" s="10">
        <v>2416</v>
      </c>
      <c r="G36" s="10"/>
      <c r="H36" s="10">
        <v>1179</v>
      </c>
      <c r="I36" s="11"/>
      <c r="J36" s="10">
        <v>9654</v>
      </c>
      <c r="K36" s="10"/>
      <c r="L36" s="10">
        <v>4589</v>
      </c>
    </row>
    <row r="37" spans="6:12" ht="15" thickBot="1">
      <c r="F37" s="16">
        <f>F35+F36</f>
        <v>5619</v>
      </c>
      <c r="G37" s="10"/>
      <c r="H37" s="16">
        <f>H35+H36</f>
        <v>2725</v>
      </c>
      <c r="I37" s="11"/>
      <c r="J37" s="16">
        <f>J35+J36</f>
        <v>19488</v>
      </c>
      <c r="K37" s="10"/>
      <c r="L37" s="16">
        <f>L35+L36</f>
        <v>9650</v>
      </c>
    </row>
    <row r="38" spans="6:12" ht="14.25">
      <c r="F38" s="11"/>
      <c r="G38" s="10"/>
      <c r="H38" s="11"/>
      <c r="I38" s="11"/>
      <c r="J38" s="11"/>
      <c r="K38" s="10"/>
      <c r="L38" s="11"/>
    </row>
    <row r="39" spans="1:12" ht="15">
      <c r="A39" s="1" t="s">
        <v>34</v>
      </c>
      <c r="F39" s="10"/>
      <c r="G39" s="10"/>
      <c r="H39" s="10"/>
      <c r="I39" s="11"/>
      <c r="J39" s="10"/>
      <c r="K39" s="10"/>
      <c r="L39" s="10"/>
    </row>
    <row r="40" spans="2:12" ht="15">
      <c r="B40" s="1" t="s">
        <v>35</v>
      </c>
      <c r="F40" s="10"/>
      <c r="G40" s="10"/>
      <c r="H40" s="10"/>
      <c r="I40" s="11"/>
      <c r="J40" s="10"/>
      <c r="K40" s="10"/>
      <c r="L40" s="10"/>
    </row>
    <row r="41" spans="2:12" ht="15">
      <c r="B41" s="1"/>
      <c r="F41" s="10"/>
      <c r="G41" s="10"/>
      <c r="H41" s="10"/>
      <c r="I41" s="11"/>
      <c r="J41" s="10"/>
      <c r="K41" s="10"/>
      <c r="L41" s="10"/>
    </row>
    <row r="42" spans="2:12" ht="15">
      <c r="B42" s="1"/>
      <c r="F42" s="10"/>
      <c r="G42" s="10"/>
      <c r="H42" s="10"/>
      <c r="I42" s="11"/>
      <c r="J42" s="10"/>
      <c r="K42" s="10"/>
      <c r="L42" s="10"/>
    </row>
    <row r="43" spans="1:12" ht="15" thickBot="1">
      <c r="A43" s="12" t="s">
        <v>36</v>
      </c>
      <c r="E43" s="3" t="s">
        <v>37</v>
      </c>
      <c r="F43" s="17">
        <f>F35/100000*100</f>
        <v>3.2030000000000003</v>
      </c>
      <c r="G43" s="18"/>
      <c r="H43" s="17">
        <f>H35/100000*100</f>
        <v>1.546</v>
      </c>
      <c r="I43" s="19"/>
      <c r="J43" s="17">
        <f>J35/100000*100</f>
        <v>9.834</v>
      </c>
      <c r="K43" s="18"/>
      <c r="L43" s="17">
        <f>L35/100000*100</f>
        <v>5.061</v>
      </c>
    </row>
    <row r="44" spans="6:9" ht="14.25">
      <c r="F44" s="19"/>
      <c r="G44" s="19"/>
      <c r="H44" s="19"/>
      <c r="I44" s="19"/>
    </row>
    <row r="45" spans="6:9" ht="14.25">
      <c r="F45" s="19"/>
      <c r="G45" s="19"/>
      <c r="H45" s="19"/>
      <c r="I45" s="19"/>
    </row>
    <row r="47" ht="14.25">
      <c r="A47" s="12"/>
    </row>
    <row r="48" ht="14.25">
      <c r="A48" s="12"/>
    </row>
    <row r="49" ht="14.25">
      <c r="A49" s="12"/>
    </row>
    <row r="50" ht="14.25">
      <c r="A50" s="12"/>
    </row>
    <row r="52" ht="14.25">
      <c r="A52" s="12"/>
    </row>
    <row r="53" ht="14.25">
      <c r="A53" s="12"/>
    </row>
    <row r="54" ht="14.25">
      <c r="A54" s="12"/>
    </row>
    <row r="55" ht="14.25">
      <c r="A55" s="12"/>
    </row>
    <row r="56" ht="14.25">
      <c r="A56" s="12"/>
    </row>
    <row r="57" ht="14.25">
      <c r="A57" s="12"/>
    </row>
    <row r="58" ht="14.25">
      <c r="A58" s="12"/>
    </row>
    <row r="59" ht="14.25">
      <c r="A59" s="12"/>
    </row>
    <row r="70" ht="14.25">
      <c r="A70" s="12"/>
    </row>
    <row r="71" ht="14.25">
      <c r="A71" s="12"/>
    </row>
    <row r="72" ht="14.25">
      <c r="A72" s="12"/>
    </row>
    <row r="74" ht="14.25">
      <c r="A74" s="12"/>
    </row>
    <row r="75" ht="14.25">
      <c r="A75" s="12"/>
    </row>
    <row r="76" ht="14.25">
      <c r="A76" s="12"/>
    </row>
  </sheetData>
  <mergeCells count="2">
    <mergeCell ref="F7:H7"/>
    <mergeCell ref="J7:L7"/>
  </mergeCells>
  <printOptions/>
  <pageMargins left="0.29" right="0.21" top="0.51" bottom="0.48" header="0.5" footer="0.5"/>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F48"/>
  <sheetViews>
    <sheetView workbookViewId="0" topLeftCell="A1">
      <selection activeCell="A1" sqref="A1"/>
    </sheetView>
  </sheetViews>
  <sheetFormatPr defaultColWidth="9.140625" defaultRowHeight="12.75"/>
  <cols>
    <col min="1" max="1" width="4.00390625" style="21" customWidth="1"/>
    <col min="2" max="2" width="46.8515625" style="21" customWidth="1"/>
    <col min="3" max="3" width="7.421875" style="22" customWidth="1"/>
    <col min="4" max="4" width="12.00390625" style="21" customWidth="1"/>
    <col min="5" max="5" width="2.28125" style="21" customWidth="1"/>
    <col min="6" max="6" width="14.140625" style="21" customWidth="1"/>
    <col min="7" max="7" width="11.57421875" style="23" customWidth="1"/>
    <col min="8" max="16384" width="9.140625" style="23" customWidth="1"/>
  </cols>
  <sheetData>
    <row r="1" ht="16.5">
      <c r="A1" s="20" t="s">
        <v>0</v>
      </c>
    </row>
    <row r="2" ht="16.5">
      <c r="A2" s="24" t="s">
        <v>1</v>
      </c>
    </row>
    <row r="3" spans="1:2" ht="16.5">
      <c r="A3" s="20" t="s">
        <v>38</v>
      </c>
      <c r="B3" s="20"/>
    </row>
    <row r="4" spans="1:2" ht="16.5">
      <c r="A4" s="20" t="s">
        <v>39</v>
      </c>
      <c r="B4" s="20"/>
    </row>
    <row r="5" spans="1:2" ht="16.5">
      <c r="A5" s="24" t="s">
        <v>4</v>
      </c>
      <c r="B5" s="20"/>
    </row>
    <row r="6" spans="4:6" ht="16.5">
      <c r="D6" s="25" t="s">
        <v>40</v>
      </c>
      <c r="E6" s="25"/>
      <c r="F6" s="25" t="s">
        <v>40</v>
      </c>
    </row>
    <row r="7" spans="3:6" ht="16.5">
      <c r="C7" s="26" t="s">
        <v>16</v>
      </c>
      <c r="D7" s="25" t="s">
        <v>41</v>
      </c>
      <c r="E7" s="25"/>
      <c r="F7" s="25" t="s">
        <v>42</v>
      </c>
    </row>
    <row r="8" spans="1:6" ht="16.5">
      <c r="A8" s="20"/>
      <c r="B8" s="20"/>
      <c r="D8" s="25" t="s">
        <v>43</v>
      </c>
      <c r="E8" s="25"/>
      <c r="F8" s="25" t="s">
        <v>43</v>
      </c>
    </row>
    <row r="9" spans="1:2" ht="16.5">
      <c r="A9" s="20" t="s">
        <v>44</v>
      </c>
      <c r="B9" s="20"/>
    </row>
    <row r="10" spans="1:6" ht="16.5">
      <c r="A10" s="21" t="s">
        <v>45</v>
      </c>
      <c r="C10" s="22" t="s">
        <v>46</v>
      </c>
      <c r="D10" s="27">
        <v>88473</v>
      </c>
      <c r="E10" s="27"/>
      <c r="F10" s="27">
        <v>89683</v>
      </c>
    </row>
    <row r="11" spans="1:6" ht="16.5">
      <c r="A11" s="21" t="s">
        <v>47</v>
      </c>
      <c r="D11" s="27">
        <v>107962</v>
      </c>
      <c r="E11" s="27"/>
      <c r="F11" s="27">
        <v>108872</v>
      </c>
    </row>
    <row r="12" spans="1:6" ht="16.5">
      <c r="A12" s="21" t="s">
        <v>48</v>
      </c>
      <c r="D12" s="27">
        <v>25942</v>
      </c>
      <c r="E12" s="27"/>
      <c r="F12" s="27">
        <v>25315</v>
      </c>
    </row>
    <row r="13" spans="1:6" ht="16.5">
      <c r="A13" s="21" t="s">
        <v>49</v>
      </c>
      <c r="D13" s="27">
        <v>3790</v>
      </c>
      <c r="E13" s="27"/>
      <c r="F13" s="27">
        <v>4623</v>
      </c>
    </row>
    <row r="14" spans="1:6" ht="16.5">
      <c r="A14" s="21" t="s">
        <v>50</v>
      </c>
      <c r="D14" s="27">
        <v>23812</v>
      </c>
      <c r="E14" s="27"/>
      <c r="F14" s="27">
        <v>23484</v>
      </c>
    </row>
    <row r="15" spans="1:6" ht="16.5">
      <c r="A15" s="21" t="s">
        <v>51</v>
      </c>
      <c r="D15" s="27">
        <v>720</v>
      </c>
      <c r="E15" s="27"/>
      <c r="F15" s="27">
        <v>720</v>
      </c>
    </row>
    <row r="16" spans="4:6" ht="16.5">
      <c r="D16" s="28">
        <f>SUM(D9:D15)</f>
        <v>250699</v>
      </c>
      <c r="E16" s="27"/>
      <c r="F16" s="28">
        <f>SUM(F9:F15)</f>
        <v>252697</v>
      </c>
    </row>
    <row r="17" spans="1:6" ht="16.5">
      <c r="A17" s="20" t="s">
        <v>52</v>
      </c>
      <c r="B17" s="20"/>
      <c r="D17" s="27"/>
      <c r="E17" s="27"/>
      <c r="F17" s="27"/>
    </row>
    <row r="18" spans="1:6" ht="16.5">
      <c r="A18" s="21" t="s">
        <v>53</v>
      </c>
      <c r="D18" s="27">
        <v>161526</v>
      </c>
      <c r="E18" s="27"/>
      <c r="F18" s="27">
        <v>162307</v>
      </c>
    </row>
    <row r="19" spans="1:6" ht="16.5">
      <c r="A19" s="21" t="s">
        <v>54</v>
      </c>
      <c r="D19" s="27">
        <v>6682</v>
      </c>
      <c r="E19" s="27"/>
      <c r="F19" s="27">
        <v>2871</v>
      </c>
    </row>
    <row r="20" spans="1:6" ht="16.5">
      <c r="A20" s="21" t="s">
        <v>55</v>
      </c>
      <c r="D20" s="27">
        <v>56281</v>
      </c>
      <c r="E20" s="27"/>
      <c r="F20" s="27">
        <v>60374</v>
      </c>
    </row>
    <row r="21" spans="1:6" ht="16.5">
      <c r="A21" s="21" t="s">
        <v>56</v>
      </c>
      <c r="D21" s="27">
        <v>115368</v>
      </c>
      <c r="E21" s="27"/>
      <c r="F21" s="27">
        <v>110061</v>
      </c>
    </row>
    <row r="22" spans="1:6" ht="16.5">
      <c r="A22" s="21" t="s">
        <v>57</v>
      </c>
      <c r="D22" s="27">
        <v>444</v>
      </c>
      <c r="E22" s="27"/>
      <c r="F22" s="27">
        <v>1950</v>
      </c>
    </row>
    <row r="23" spans="1:6" ht="16.5">
      <c r="A23" s="21" t="s">
        <v>58</v>
      </c>
      <c r="D23" s="29">
        <v>64677</v>
      </c>
      <c r="E23" s="27"/>
      <c r="F23" s="29">
        <v>42658</v>
      </c>
    </row>
    <row r="24" spans="4:6" ht="16.5">
      <c r="D24" s="28">
        <f>SUM(D18:D23)</f>
        <v>404978</v>
      </c>
      <c r="E24" s="27"/>
      <c r="F24" s="28">
        <f>SUM(F18:F23)</f>
        <v>380221</v>
      </c>
    </row>
    <row r="25" spans="1:6" ht="16.5">
      <c r="A25" s="20" t="s">
        <v>59</v>
      </c>
      <c r="D25" s="27"/>
      <c r="E25" s="27"/>
      <c r="F25" s="27"/>
    </row>
    <row r="27" spans="1:6" ht="16.5">
      <c r="A27" s="21" t="s">
        <v>60</v>
      </c>
      <c r="C27" s="22" t="s">
        <v>61</v>
      </c>
      <c r="D27" s="27">
        <v>86066</v>
      </c>
      <c r="E27" s="27"/>
      <c r="F27" s="27">
        <v>85679</v>
      </c>
    </row>
    <row r="28" spans="1:6" ht="16.5">
      <c r="A28" s="21" t="s">
        <v>62</v>
      </c>
      <c r="D28" s="27">
        <v>9891</v>
      </c>
      <c r="E28" s="27"/>
      <c r="F28" s="27">
        <v>6341</v>
      </c>
    </row>
    <row r="29" spans="1:6" ht="16.5">
      <c r="A29" s="21" t="s">
        <v>63</v>
      </c>
      <c r="D29" s="27">
        <v>63308</v>
      </c>
      <c r="E29" s="27"/>
      <c r="F29" s="27">
        <v>59941</v>
      </c>
    </row>
    <row r="30" spans="1:6" ht="16.5">
      <c r="A30" s="21" t="s">
        <v>64</v>
      </c>
      <c r="D30" s="30">
        <v>7500</v>
      </c>
      <c r="E30" s="30"/>
      <c r="F30" s="30">
        <v>3204</v>
      </c>
    </row>
    <row r="31" spans="1:6" ht="16.5">
      <c r="A31" s="21" t="s">
        <v>65</v>
      </c>
      <c r="D31" s="27">
        <v>2197</v>
      </c>
      <c r="E31" s="27"/>
      <c r="F31" s="27">
        <v>2571</v>
      </c>
    </row>
    <row r="32" spans="4:6" ht="16.5">
      <c r="D32" s="28">
        <f>SUM(D26:D31)</f>
        <v>168962</v>
      </c>
      <c r="E32" s="27"/>
      <c r="F32" s="28">
        <f>SUM(F26:F31)</f>
        <v>157736</v>
      </c>
    </row>
    <row r="33" spans="4:6" ht="16.5">
      <c r="D33" s="27"/>
      <c r="E33" s="27"/>
      <c r="F33" s="27"/>
    </row>
    <row r="34" spans="1:6" ht="16.5">
      <c r="A34" s="20" t="s">
        <v>66</v>
      </c>
      <c r="D34" s="27">
        <f>D24-D32</f>
        <v>236016</v>
      </c>
      <c r="E34" s="27"/>
      <c r="F34" s="27">
        <f>F24-F32</f>
        <v>222485</v>
      </c>
    </row>
    <row r="35" spans="4:6" ht="17.25" thickBot="1">
      <c r="D35" s="31">
        <f>D16+D34</f>
        <v>486715</v>
      </c>
      <c r="E35" s="27"/>
      <c r="F35" s="31">
        <f>F16+F34</f>
        <v>475182</v>
      </c>
    </row>
    <row r="36" spans="1:6" ht="16.5">
      <c r="A36" s="20" t="s">
        <v>67</v>
      </c>
      <c r="B36" s="20"/>
      <c r="D36" s="27"/>
      <c r="E36" s="27"/>
      <c r="F36" s="27"/>
    </row>
    <row r="37" spans="1:6" ht="16.5">
      <c r="A37" s="21" t="s">
        <v>68</v>
      </c>
      <c r="D37" s="27">
        <v>100000</v>
      </c>
      <c r="E37" s="27"/>
      <c r="F37" s="27">
        <v>100000</v>
      </c>
    </row>
    <row r="38" spans="1:6" ht="16.5">
      <c r="A38" s="21" t="s">
        <v>69</v>
      </c>
      <c r="D38" s="27">
        <v>172770</v>
      </c>
      <c r="E38" s="27"/>
      <c r="F38" s="27">
        <v>172770</v>
      </c>
    </row>
    <row r="39" spans="1:6" ht="16.5">
      <c r="A39" s="21" t="s">
        <v>70</v>
      </c>
      <c r="D39" s="29">
        <v>76490</v>
      </c>
      <c r="E39" s="27"/>
      <c r="F39" s="29">
        <v>67750</v>
      </c>
    </row>
    <row r="40" spans="1:6" ht="16.5">
      <c r="A40" s="21" t="s">
        <v>71</v>
      </c>
      <c r="D40" s="27">
        <f>SUM(D36:D39)</f>
        <v>349260</v>
      </c>
      <c r="E40" s="27"/>
      <c r="F40" s="27">
        <f>SUM(F36:F39)</f>
        <v>340520</v>
      </c>
    </row>
    <row r="41" spans="1:6" ht="16.5">
      <c r="A41" s="21" t="s">
        <v>33</v>
      </c>
      <c r="D41" s="27">
        <v>71217</v>
      </c>
      <c r="E41" s="27"/>
      <c r="F41" s="27">
        <v>66661</v>
      </c>
    </row>
    <row r="42" spans="1:6" ht="16.5">
      <c r="A42" s="20" t="s">
        <v>72</v>
      </c>
      <c r="D42" s="28">
        <f>SUM(D40:D41)</f>
        <v>420477</v>
      </c>
      <c r="E42" s="27"/>
      <c r="F42" s="28">
        <f>SUM(F40:F41)</f>
        <v>407181</v>
      </c>
    </row>
    <row r="43" spans="4:6" ht="16.5">
      <c r="D43" s="27"/>
      <c r="E43" s="27"/>
      <c r="F43" s="27"/>
    </row>
    <row r="44" spans="1:6" ht="16.5">
      <c r="A44" s="21" t="s">
        <v>60</v>
      </c>
      <c r="C44" s="22" t="s">
        <v>61</v>
      </c>
      <c r="D44" s="27">
        <v>60301</v>
      </c>
      <c r="E44" s="27"/>
      <c r="F44" s="27">
        <v>62889</v>
      </c>
    </row>
    <row r="45" spans="1:6" ht="16.5">
      <c r="A45" s="21" t="s">
        <v>73</v>
      </c>
      <c r="D45" s="27">
        <v>1137</v>
      </c>
      <c r="E45" s="27"/>
      <c r="F45" s="27">
        <v>695</v>
      </c>
    </row>
    <row r="46" spans="1:6" ht="16.5">
      <c r="A46" s="21" t="s">
        <v>74</v>
      </c>
      <c r="D46" s="27">
        <v>4800</v>
      </c>
      <c r="E46" s="27"/>
      <c r="F46" s="27">
        <v>4417</v>
      </c>
    </row>
    <row r="47" spans="1:6" ht="16.5">
      <c r="A47" s="20" t="s">
        <v>75</v>
      </c>
      <c r="D47" s="28">
        <f>SUM(D44:D46)</f>
        <v>66238</v>
      </c>
      <c r="E47" s="27"/>
      <c r="F47" s="28">
        <f>SUM(F44:F46)</f>
        <v>68001</v>
      </c>
    </row>
    <row r="48" spans="4:6" ht="17.25" thickBot="1">
      <c r="D48" s="31">
        <f>D42+D47</f>
        <v>486715</v>
      </c>
      <c r="F48" s="31">
        <f>F42+F47</f>
        <v>475182</v>
      </c>
    </row>
    <row r="51" ht="16.5"/>
    <row r="52" ht="16.5"/>
  </sheetData>
  <printOptions/>
  <pageMargins left="0.74" right="0.44" top="0.51" bottom="0.29" header="0.5" footer="0.29"/>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I43"/>
  <sheetViews>
    <sheetView workbookViewId="0" topLeftCell="A1">
      <selection activeCell="A1" sqref="A1"/>
    </sheetView>
  </sheetViews>
  <sheetFormatPr defaultColWidth="9.140625" defaultRowHeight="12.75"/>
  <cols>
    <col min="1" max="1" width="3.421875" style="21" customWidth="1"/>
    <col min="2" max="2" width="25.140625" style="21" customWidth="1"/>
    <col min="3" max="3" width="9.140625" style="21" customWidth="1"/>
    <col min="4" max="4" width="11.28125" style="21" customWidth="1"/>
    <col min="5" max="5" width="10.140625" style="21" customWidth="1"/>
    <col min="6" max="6" width="15.57421875" style="21" customWidth="1"/>
    <col min="7" max="7" width="11.57421875" style="21" customWidth="1"/>
    <col min="8" max="8" width="9.7109375" style="21" customWidth="1"/>
    <col min="9" max="9" width="11.00390625" style="21" customWidth="1"/>
    <col min="10" max="16384" width="9.140625" style="23" customWidth="1"/>
  </cols>
  <sheetData>
    <row r="1" ht="16.5">
      <c r="A1" s="20" t="s">
        <v>0</v>
      </c>
    </row>
    <row r="2" ht="16.5">
      <c r="A2" s="21" t="s">
        <v>1</v>
      </c>
    </row>
    <row r="3" ht="16.5">
      <c r="A3" s="20" t="s">
        <v>76</v>
      </c>
    </row>
    <row r="4" ht="16.5">
      <c r="A4" s="20" t="s">
        <v>3</v>
      </c>
    </row>
    <row r="5" ht="16.5">
      <c r="A5" s="21" t="s">
        <v>4</v>
      </c>
    </row>
    <row r="7" spans="3:9" ht="16.5">
      <c r="C7" s="20"/>
      <c r="D7" s="20" t="s">
        <v>77</v>
      </c>
      <c r="E7" s="20"/>
      <c r="F7" s="20"/>
      <c r="G7" s="20"/>
      <c r="H7" s="25" t="s">
        <v>78</v>
      </c>
      <c r="I7" s="25" t="s">
        <v>79</v>
      </c>
    </row>
    <row r="8" spans="3:9" ht="16.5">
      <c r="C8" s="26" t="s">
        <v>16</v>
      </c>
      <c r="D8" s="20"/>
      <c r="E8" s="20"/>
      <c r="F8" s="25" t="s">
        <v>80</v>
      </c>
      <c r="G8" s="20"/>
      <c r="H8" s="25" t="s">
        <v>81</v>
      </c>
      <c r="I8" s="25" t="s">
        <v>82</v>
      </c>
    </row>
    <row r="9" spans="3:9" ht="16.5">
      <c r="C9" s="20"/>
      <c r="D9" s="25" t="s">
        <v>83</v>
      </c>
      <c r="E9" s="25" t="s">
        <v>83</v>
      </c>
      <c r="F9" s="25" t="s">
        <v>84</v>
      </c>
      <c r="G9" s="25"/>
      <c r="H9" s="25"/>
      <c r="I9" s="25"/>
    </row>
    <row r="10" spans="3:9" ht="16.5">
      <c r="C10" s="20"/>
      <c r="D10" s="25" t="s">
        <v>85</v>
      </c>
      <c r="E10" s="25" t="s">
        <v>86</v>
      </c>
      <c r="F10" s="25" t="s">
        <v>87</v>
      </c>
      <c r="G10" s="25" t="s">
        <v>88</v>
      </c>
      <c r="H10" s="25"/>
      <c r="I10" s="25"/>
    </row>
    <row r="11" spans="3:9" ht="16.5">
      <c r="C11" s="20"/>
      <c r="D11" s="25" t="s">
        <v>43</v>
      </c>
      <c r="E11" s="25" t="s">
        <v>43</v>
      </c>
      <c r="F11" s="25" t="s">
        <v>43</v>
      </c>
      <c r="G11" s="25" t="s">
        <v>43</v>
      </c>
      <c r="H11" s="25" t="s">
        <v>43</v>
      </c>
      <c r="I11" s="25" t="s">
        <v>43</v>
      </c>
    </row>
    <row r="14" spans="1:9" ht="16.5">
      <c r="A14" s="20" t="s">
        <v>89</v>
      </c>
      <c r="C14" s="22"/>
      <c r="D14" s="27">
        <v>100000</v>
      </c>
      <c r="E14" s="27">
        <v>172770</v>
      </c>
      <c r="F14" s="27">
        <v>65021</v>
      </c>
      <c r="G14" s="27">
        <f>SUM(D14:F14)</f>
        <v>337791</v>
      </c>
      <c r="H14" s="27">
        <v>66722</v>
      </c>
      <c r="I14" s="27">
        <f>SUM(G14:H14)</f>
        <v>404513</v>
      </c>
    </row>
    <row r="15" spans="3:9" ht="16.5">
      <c r="C15" s="22"/>
      <c r="D15" s="27"/>
      <c r="E15" s="27"/>
      <c r="F15" s="27"/>
      <c r="G15" s="27"/>
      <c r="H15" s="27"/>
      <c r="I15" s="27"/>
    </row>
    <row r="16" spans="1:9" ht="16.5">
      <c r="A16" s="21" t="s">
        <v>90</v>
      </c>
      <c r="C16" s="22"/>
      <c r="D16" s="30">
        <v>0</v>
      </c>
      <c r="E16" s="30">
        <v>0</v>
      </c>
      <c r="F16" s="30">
        <v>5061</v>
      </c>
      <c r="G16" s="30">
        <f>SUM(D16:F16)</f>
        <v>5061</v>
      </c>
      <c r="H16" s="30">
        <v>4590</v>
      </c>
      <c r="I16" s="30">
        <f>SUM(G16:H16)</f>
        <v>9651</v>
      </c>
    </row>
    <row r="17" spans="3:9" ht="16.5">
      <c r="C17" s="22"/>
      <c r="D17" s="30"/>
      <c r="E17" s="30"/>
      <c r="F17" s="30"/>
      <c r="G17" s="30"/>
      <c r="H17" s="30"/>
      <c r="I17" s="30"/>
    </row>
    <row r="18" spans="1:9" ht="16.5">
      <c r="A18" s="21" t="s">
        <v>91</v>
      </c>
      <c r="C18" s="22"/>
      <c r="D18" s="30">
        <v>0</v>
      </c>
      <c r="E18" s="30">
        <v>0</v>
      </c>
      <c r="F18" s="30">
        <v>-1440</v>
      </c>
      <c r="G18" s="30">
        <f>SUM(D18:F18)</f>
        <v>-1440</v>
      </c>
      <c r="H18" s="30">
        <v>0</v>
      </c>
      <c r="I18" s="30">
        <f>SUM(G18:H18)</f>
        <v>-1440</v>
      </c>
    </row>
    <row r="19" spans="3:9" ht="16.5">
      <c r="C19" s="22"/>
      <c r="D19" s="29"/>
      <c r="E19" s="29"/>
      <c r="F19" s="29"/>
      <c r="G19" s="29"/>
      <c r="H19" s="29"/>
      <c r="I19" s="29"/>
    </row>
    <row r="20" spans="3:9" ht="16.5">
      <c r="C20" s="22"/>
      <c r="D20" s="30"/>
      <c r="E20" s="30"/>
      <c r="F20" s="30"/>
      <c r="G20" s="30"/>
      <c r="H20" s="30"/>
      <c r="I20" s="30"/>
    </row>
    <row r="21" spans="1:9" ht="17.25" thickBot="1">
      <c r="A21" s="20" t="s">
        <v>92</v>
      </c>
      <c r="C21" s="22"/>
      <c r="D21" s="32">
        <f aca="true" t="shared" si="0" ref="D21:I21">SUM(D14:D19)</f>
        <v>100000</v>
      </c>
      <c r="E21" s="32">
        <f t="shared" si="0"/>
        <v>172770</v>
      </c>
      <c r="F21" s="32">
        <f t="shared" si="0"/>
        <v>68642</v>
      </c>
      <c r="G21" s="32">
        <f t="shared" si="0"/>
        <v>341412</v>
      </c>
      <c r="H21" s="32">
        <f t="shared" si="0"/>
        <v>71312</v>
      </c>
      <c r="I21" s="32">
        <f t="shared" si="0"/>
        <v>412724</v>
      </c>
    </row>
    <row r="22" spans="1:9" ht="16.5">
      <c r="A22" s="20"/>
      <c r="C22" s="22"/>
      <c r="D22" s="27"/>
      <c r="E22" s="27"/>
      <c r="F22" s="27"/>
      <c r="G22" s="27"/>
      <c r="H22" s="27"/>
      <c r="I22" s="27"/>
    </row>
    <row r="23" spans="1:9" ht="16.5">
      <c r="A23" s="20"/>
      <c r="C23" s="22"/>
      <c r="D23" s="27"/>
      <c r="E23" s="27"/>
      <c r="F23" s="27"/>
      <c r="G23" s="27"/>
      <c r="H23" s="27"/>
      <c r="I23" s="27"/>
    </row>
    <row r="24" spans="1:9" ht="16.5">
      <c r="A24" s="20"/>
      <c r="C24" s="22"/>
      <c r="D24" s="27"/>
      <c r="E24" s="27"/>
      <c r="F24" s="27"/>
      <c r="G24" s="27"/>
      <c r="H24" s="27"/>
      <c r="I24" s="27"/>
    </row>
    <row r="25" spans="1:9" ht="16.5">
      <c r="A25" s="20"/>
      <c r="C25" s="22"/>
      <c r="D25" s="27"/>
      <c r="E25" s="27"/>
      <c r="F25" s="27"/>
      <c r="G25" s="27"/>
      <c r="H25" s="27"/>
      <c r="I25" s="27"/>
    </row>
    <row r="26" spans="3:9" ht="16.5">
      <c r="C26" s="22"/>
      <c r="D26" s="27"/>
      <c r="E26" s="27"/>
      <c r="F26" s="27"/>
      <c r="G26" s="27"/>
      <c r="H26" s="27"/>
      <c r="I26" s="27"/>
    </row>
    <row r="27" spans="1:9" ht="16.5">
      <c r="A27" s="20" t="s">
        <v>93</v>
      </c>
      <c r="C27" s="22"/>
      <c r="D27" s="27">
        <v>100000</v>
      </c>
      <c r="E27" s="27">
        <v>172770</v>
      </c>
      <c r="F27" s="27">
        <v>67750</v>
      </c>
      <c r="G27" s="27">
        <f>SUM(D27:F27)</f>
        <v>340520</v>
      </c>
      <c r="H27" s="27">
        <v>66661</v>
      </c>
      <c r="I27" s="27">
        <f>G27+H27</f>
        <v>407181</v>
      </c>
    </row>
    <row r="28" spans="3:9" ht="16.5">
      <c r="C28" s="22"/>
      <c r="D28" s="27"/>
      <c r="E28" s="27"/>
      <c r="F28" s="27"/>
      <c r="G28" s="27"/>
      <c r="H28" s="27"/>
      <c r="I28" s="27"/>
    </row>
    <row r="29" spans="1:9" ht="16.5">
      <c r="A29" s="21" t="s">
        <v>94</v>
      </c>
      <c r="C29" s="22" t="s">
        <v>95</v>
      </c>
      <c r="D29" s="27">
        <v>0</v>
      </c>
      <c r="E29" s="27">
        <v>0</v>
      </c>
      <c r="F29" s="27">
        <v>346</v>
      </c>
      <c r="G29" s="27">
        <f>SUM(D29:F29)</f>
        <v>346</v>
      </c>
      <c r="H29" s="27">
        <v>0</v>
      </c>
      <c r="I29" s="27">
        <f>G29+H29</f>
        <v>346</v>
      </c>
    </row>
    <row r="30" spans="3:9" ht="16.5">
      <c r="C30" s="22"/>
      <c r="D30" s="29"/>
      <c r="E30" s="29"/>
      <c r="F30" s="29"/>
      <c r="G30" s="29"/>
      <c r="H30" s="29"/>
      <c r="I30" s="29"/>
    </row>
    <row r="31" spans="1:9" ht="16.5">
      <c r="A31" s="20" t="s">
        <v>96</v>
      </c>
      <c r="D31" s="27">
        <f aca="true" t="shared" si="1" ref="D31:I31">SUM(D27:D30)</f>
        <v>100000</v>
      </c>
      <c r="E31" s="27">
        <f t="shared" si="1"/>
        <v>172770</v>
      </c>
      <c r="F31" s="27">
        <f t="shared" si="1"/>
        <v>68096</v>
      </c>
      <c r="G31" s="27">
        <f t="shared" si="1"/>
        <v>340866</v>
      </c>
      <c r="H31" s="27">
        <f t="shared" si="1"/>
        <v>66661</v>
      </c>
      <c r="I31" s="27">
        <f t="shared" si="1"/>
        <v>407527</v>
      </c>
    </row>
    <row r="32" spans="1:9" ht="16.5">
      <c r="A32" s="20"/>
      <c r="D32" s="27"/>
      <c r="E32" s="27"/>
      <c r="F32" s="27"/>
      <c r="G32" s="27"/>
      <c r="H32" s="27"/>
      <c r="I32" s="27"/>
    </row>
    <row r="33" spans="1:9" ht="16.5">
      <c r="A33" s="21" t="s">
        <v>90</v>
      </c>
      <c r="D33" s="30">
        <v>0</v>
      </c>
      <c r="E33" s="30">
        <v>0</v>
      </c>
      <c r="F33" s="30">
        <v>9834</v>
      </c>
      <c r="G33" s="30">
        <f>SUM(D33:F33)</f>
        <v>9834</v>
      </c>
      <c r="H33" s="30">
        <v>9654</v>
      </c>
      <c r="I33" s="30">
        <f>SUM(G33:H33)</f>
        <v>19488</v>
      </c>
    </row>
    <row r="34" spans="4:9" ht="16.5">
      <c r="D34" s="30"/>
      <c r="E34" s="30"/>
      <c r="F34" s="30"/>
      <c r="G34" s="30"/>
      <c r="H34" s="30"/>
      <c r="I34" s="30"/>
    </row>
    <row r="35" spans="1:9" ht="16.5">
      <c r="A35" s="21" t="s">
        <v>91</v>
      </c>
      <c r="C35" s="22"/>
      <c r="D35" s="30">
        <v>0</v>
      </c>
      <c r="E35" s="30">
        <v>0</v>
      </c>
      <c r="F35" s="30">
        <v>-1440</v>
      </c>
      <c r="G35" s="30">
        <f>SUM(D35:F35)</f>
        <v>-1440</v>
      </c>
      <c r="H35" s="30">
        <v>0</v>
      </c>
      <c r="I35" s="30">
        <f>SUM(G35:H35)</f>
        <v>-1440</v>
      </c>
    </row>
    <row r="36" spans="1:9" ht="16.5">
      <c r="A36" s="21" t="s">
        <v>97</v>
      </c>
      <c r="C36" s="22"/>
      <c r="D36" s="30"/>
      <c r="E36" s="30"/>
      <c r="F36" s="30"/>
      <c r="G36" s="30"/>
      <c r="H36" s="30"/>
      <c r="I36" s="30"/>
    </row>
    <row r="37" spans="2:9" ht="16.5">
      <c r="B37" s="21" t="s">
        <v>98</v>
      </c>
      <c r="D37" s="29">
        <v>0</v>
      </c>
      <c r="E37" s="29">
        <v>0</v>
      </c>
      <c r="F37" s="29">
        <v>0</v>
      </c>
      <c r="G37" s="29">
        <v>0</v>
      </c>
      <c r="H37" s="29">
        <v>-5098</v>
      </c>
      <c r="I37" s="29">
        <f>H37</f>
        <v>-5098</v>
      </c>
    </row>
    <row r="38" spans="4:9" ht="16.5">
      <c r="D38" s="30"/>
      <c r="E38" s="30"/>
      <c r="F38" s="30"/>
      <c r="G38" s="30"/>
      <c r="H38" s="30"/>
      <c r="I38" s="30"/>
    </row>
    <row r="39" spans="1:9" ht="17.25" thickBot="1">
      <c r="A39" s="20" t="s">
        <v>99</v>
      </c>
      <c r="D39" s="32">
        <f aca="true" t="shared" si="2" ref="D39:I39">SUM(D31:D37)</f>
        <v>100000</v>
      </c>
      <c r="E39" s="32">
        <f t="shared" si="2"/>
        <v>172770</v>
      </c>
      <c r="F39" s="32">
        <f t="shared" si="2"/>
        <v>76490</v>
      </c>
      <c r="G39" s="32">
        <f t="shared" si="2"/>
        <v>349260</v>
      </c>
      <c r="H39" s="32">
        <f t="shared" si="2"/>
        <v>71217</v>
      </c>
      <c r="I39" s="32">
        <f t="shared" si="2"/>
        <v>420477</v>
      </c>
    </row>
    <row r="40" ht="16.5">
      <c r="G40" s="27"/>
    </row>
    <row r="43" ht="16.5">
      <c r="H43" s="27"/>
    </row>
    <row r="49" ht="16.5"/>
    <row r="50" ht="16.5"/>
  </sheetData>
  <printOptions/>
  <pageMargins left="0.51" right="0.21" top="0.54" bottom="0.41" header="0.5" footer="0.5"/>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E57"/>
  <sheetViews>
    <sheetView workbookViewId="0" topLeftCell="A1">
      <selection activeCell="A1" sqref="A1"/>
    </sheetView>
  </sheetViews>
  <sheetFormatPr defaultColWidth="9.140625" defaultRowHeight="12.75"/>
  <cols>
    <col min="1" max="1" width="3.7109375" style="24" customWidth="1"/>
    <col min="2" max="2" width="68.00390625" style="24" customWidth="1"/>
    <col min="3" max="3" width="10.28125" style="34" customWidth="1"/>
    <col min="4" max="4" width="0.5625" style="24" customWidth="1"/>
    <col min="5" max="5" width="10.28125" style="24" customWidth="1"/>
    <col min="6" max="6" width="9.140625" style="24" customWidth="1"/>
    <col min="7" max="16384" width="9.140625" style="35" customWidth="1"/>
  </cols>
  <sheetData>
    <row r="1" ht="15">
      <c r="A1" s="33" t="s">
        <v>0</v>
      </c>
    </row>
    <row r="2" ht="15">
      <c r="A2" s="24" t="s">
        <v>1</v>
      </c>
    </row>
    <row r="3" ht="15">
      <c r="A3" s="33" t="s">
        <v>100</v>
      </c>
    </row>
    <row r="4" ht="15">
      <c r="A4" s="33" t="s">
        <v>3</v>
      </c>
    </row>
    <row r="5" ht="15">
      <c r="A5" s="24" t="s">
        <v>4</v>
      </c>
    </row>
    <row r="6" spans="3:5" ht="15">
      <c r="C6" s="65" t="s">
        <v>101</v>
      </c>
      <c r="D6" s="65"/>
      <c r="E6" s="65"/>
    </row>
    <row r="7" spans="3:5" ht="15">
      <c r="C7" s="33" t="s">
        <v>102</v>
      </c>
      <c r="D7" s="33"/>
      <c r="E7" s="33" t="s">
        <v>103</v>
      </c>
    </row>
    <row r="8" spans="3:5" ht="15">
      <c r="C8" s="36" t="s">
        <v>43</v>
      </c>
      <c r="D8" s="36"/>
      <c r="E8" s="36" t="s">
        <v>43</v>
      </c>
    </row>
    <row r="9" spans="1:5" ht="15">
      <c r="A9" s="33" t="s">
        <v>104</v>
      </c>
      <c r="C9" s="33"/>
      <c r="D9" s="33"/>
      <c r="E9" s="33"/>
    </row>
    <row r="10" spans="3:5" ht="7.5" customHeight="1">
      <c r="C10" s="33"/>
      <c r="D10" s="33"/>
      <c r="E10" s="33"/>
    </row>
    <row r="11" spans="1:5" ht="15">
      <c r="A11" s="24" t="s">
        <v>27</v>
      </c>
      <c r="C11" s="37">
        <v>31466</v>
      </c>
      <c r="D11" s="37"/>
      <c r="E11" s="37">
        <v>14297</v>
      </c>
    </row>
    <row r="12" spans="3:5" ht="15">
      <c r="C12" s="37"/>
      <c r="D12" s="37"/>
      <c r="E12" s="37"/>
    </row>
    <row r="13" spans="1:5" ht="15">
      <c r="A13" s="24" t="s">
        <v>105</v>
      </c>
      <c r="C13" s="37"/>
      <c r="D13" s="37"/>
      <c r="E13" s="37"/>
    </row>
    <row r="14" spans="2:5" ht="15">
      <c r="B14" s="24" t="s">
        <v>106</v>
      </c>
      <c r="C14" s="37">
        <v>2785</v>
      </c>
      <c r="D14" s="37"/>
      <c r="E14" s="37">
        <v>4090</v>
      </c>
    </row>
    <row r="15" spans="2:5" ht="15">
      <c r="B15" s="24" t="s">
        <v>107</v>
      </c>
      <c r="C15" s="38">
        <v>2592</v>
      </c>
      <c r="D15" s="37"/>
      <c r="E15" s="38">
        <v>5109</v>
      </c>
    </row>
    <row r="16" spans="1:5" ht="15">
      <c r="A16" s="24" t="s">
        <v>108</v>
      </c>
      <c r="C16" s="37">
        <f>SUM(C10:C15)</f>
        <v>36843</v>
      </c>
      <c r="D16" s="37"/>
      <c r="E16" s="37">
        <f>SUM(E10:E15)</f>
        <v>23496</v>
      </c>
    </row>
    <row r="17" spans="3:5" ht="7.5" customHeight="1">
      <c r="C17" s="37"/>
      <c r="D17" s="37"/>
      <c r="E17" s="37"/>
    </row>
    <row r="18" spans="1:5" ht="15">
      <c r="A18" s="24" t="s">
        <v>109</v>
      </c>
      <c r="C18" s="37"/>
      <c r="D18" s="37"/>
      <c r="E18" s="37"/>
    </row>
    <row r="19" spans="2:5" ht="15">
      <c r="B19" s="24" t="s">
        <v>110</v>
      </c>
      <c r="C19" s="37">
        <v>-3278</v>
      </c>
      <c r="D19" s="37"/>
      <c r="E19" s="37">
        <v>8029</v>
      </c>
    </row>
    <row r="20" spans="2:5" ht="15">
      <c r="B20" s="24" t="s">
        <v>111</v>
      </c>
      <c r="C20" s="38">
        <v>5847</v>
      </c>
      <c r="D20" s="37"/>
      <c r="E20" s="38">
        <v>711</v>
      </c>
    </row>
    <row r="21" spans="1:5" ht="15">
      <c r="A21" s="24" t="s">
        <v>112</v>
      </c>
      <c r="C21" s="37">
        <f>SUM(C16:C20)</f>
        <v>39412</v>
      </c>
      <c r="D21" s="37"/>
      <c r="E21" s="37">
        <f>SUM(E16:E20)</f>
        <v>32236</v>
      </c>
    </row>
    <row r="22" spans="1:5" ht="15">
      <c r="A22" s="24" t="s">
        <v>113</v>
      </c>
      <c r="C22" s="37">
        <v>-6053</v>
      </c>
      <c r="D22" s="37"/>
      <c r="E22" s="37">
        <v>-4919</v>
      </c>
    </row>
    <row r="23" spans="1:5" ht="15">
      <c r="A23" s="24" t="s">
        <v>114</v>
      </c>
      <c r="C23" s="39">
        <f>SUM(C21:C22)</f>
        <v>33359</v>
      </c>
      <c r="D23" s="37"/>
      <c r="E23" s="39">
        <f>SUM(E21:E22)</f>
        <v>27317</v>
      </c>
    </row>
    <row r="24" spans="3:5" ht="7.5" customHeight="1">
      <c r="C24" s="37"/>
      <c r="D24" s="37"/>
      <c r="E24" s="37"/>
    </row>
    <row r="25" spans="1:5" ht="15">
      <c r="A25" s="33" t="s">
        <v>115</v>
      </c>
      <c r="C25" s="37"/>
      <c r="D25" s="37"/>
      <c r="E25" s="37"/>
    </row>
    <row r="26" spans="1:5" ht="15" customHeight="1">
      <c r="A26" s="34"/>
      <c r="C26" s="37"/>
      <c r="D26" s="37"/>
      <c r="E26" s="40"/>
    </row>
    <row r="27" spans="1:5" ht="15" customHeight="1">
      <c r="A27" s="24" t="s">
        <v>116</v>
      </c>
      <c r="C27" s="37">
        <v>885</v>
      </c>
      <c r="D27" s="37"/>
      <c r="E27" s="37">
        <v>715</v>
      </c>
    </row>
    <row r="28" spans="1:5" ht="15">
      <c r="A28" s="24" t="s">
        <v>117</v>
      </c>
      <c r="C28" s="37">
        <v>-485</v>
      </c>
      <c r="D28" s="37"/>
      <c r="E28" s="37">
        <f>-21-544-189+9</f>
        <v>-745</v>
      </c>
    </row>
    <row r="29" spans="1:5" ht="15" customHeight="1">
      <c r="A29" s="24" t="s">
        <v>118</v>
      </c>
      <c r="C29" s="37">
        <v>0</v>
      </c>
      <c r="D29" s="37"/>
      <c r="E29" s="37">
        <v>-496</v>
      </c>
    </row>
    <row r="30" spans="1:5" ht="15">
      <c r="A30" s="24" t="s">
        <v>119</v>
      </c>
      <c r="C30" s="39">
        <f>SUM(C24:C29)</f>
        <v>400</v>
      </c>
      <c r="D30" s="37"/>
      <c r="E30" s="39">
        <f>SUM(E24:E29)</f>
        <v>-526</v>
      </c>
    </row>
    <row r="31" spans="3:5" ht="7.5" customHeight="1">
      <c r="C31" s="37"/>
      <c r="D31" s="37"/>
      <c r="E31" s="37"/>
    </row>
    <row r="32" spans="1:5" ht="15">
      <c r="A32" s="33" t="s">
        <v>120</v>
      </c>
      <c r="C32" s="37"/>
      <c r="D32" s="37"/>
      <c r="E32" s="37"/>
    </row>
    <row r="33" spans="3:5" ht="7.5" customHeight="1">
      <c r="C33" s="37"/>
      <c r="D33" s="37"/>
      <c r="E33" s="37"/>
    </row>
    <row r="34" spans="1:5" ht="15">
      <c r="A34" s="24" t="s">
        <v>121</v>
      </c>
      <c r="C34" s="37">
        <v>-3001</v>
      </c>
      <c r="D34" s="37"/>
      <c r="E34" s="37">
        <v>-822</v>
      </c>
    </row>
    <row r="35" spans="1:5" ht="15">
      <c r="A35" s="24" t="s">
        <v>122</v>
      </c>
      <c r="C35" s="37">
        <v>-5098</v>
      </c>
      <c r="D35" s="37"/>
      <c r="E35" s="37">
        <v>-5116</v>
      </c>
    </row>
    <row r="36" spans="1:5" ht="15">
      <c r="A36" s="24" t="s">
        <v>123</v>
      </c>
      <c r="C36" s="37">
        <v>-1440</v>
      </c>
      <c r="D36" s="37"/>
      <c r="E36" s="37">
        <v>-1440</v>
      </c>
    </row>
    <row r="37" spans="1:5" ht="15">
      <c r="A37" s="24" t="s">
        <v>124</v>
      </c>
      <c r="C37" s="37">
        <v>430</v>
      </c>
      <c r="D37" s="37"/>
      <c r="E37" s="37">
        <v>-7445</v>
      </c>
    </row>
    <row r="38" spans="1:5" ht="15">
      <c r="A38" s="24" t="s">
        <v>125</v>
      </c>
      <c r="C38" s="39">
        <f>SUM(C31:C37)</f>
        <v>-9109</v>
      </c>
      <c r="D38" s="37"/>
      <c r="E38" s="39">
        <f>SUM(E31:E37)</f>
        <v>-14823</v>
      </c>
    </row>
    <row r="39" spans="3:5" ht="15">
      <c r="C39" s="41"/>
      <c r="D39" s="37"/>
      <c r="E39" s="41"/>
    </row>
    <row r="40" spans="1:5" ht="15">
      <c r="A40" s="24" t="s">
        <v>126</v>
      </c>
      <c r="C40" s="37">
        <f>C23+C30+C38</f>
        <v>24650</v>
      </c>
      <c r="D40" s="37"/>
      <c r="E40" s="37">
        <f>E23+E30+E38</f>
        <v>11968</v>
      </c>
    </row>
    <row r="41" spans="3:5" ht="15">
      <c r="C41" s="37"/>
      <c r="D41" s="37"/>
      <c r="E41" s="37"/>
    </row>
    <row r="42" spans="1:5" ht="15">
      <c r="A42" s="24" t="s">
        <v>127</v>
      </c>
      <c r="C42" s="37">
        <v>29946</v>
      </c>
      <c r="D42" s="37"/>
      <c r="E42" s="37">
        <v>14161</v>
      </c>
    </row>
    <row r="43" spans="3:5" ht="15">
      <c r="C43" s="37"/>
      <c r="D43" s="37"/>
      <c r="E43" s="37"/>
    </row>
    <row r="44" spans="1:5" ht="15.75" thickBot="1">
      <c r="A44" s="24" t="s">
        <v>128</v>
      </c>
      <c r="C44" s="42">
        <f>SUM(C40:C43)</f>
        <v>54596</v>
      </c>
      <c r="D44" s="37"/>
      <c r="E44" s="42">
        <f>SUM(E40:E43)</f>
        <v>26129</v>
      </c>
    </row>
    <row r="45" spans="1:5" ht="15">
      <c r="A45" s="24" t="s">
        <v>129</v>
      </c>
      <c r="C45" s="37"/>
      <c r="D45" s="37"/>
      <c r="E45" s="37"/>
    </row>
    <row r="46" spans="1:5" ht="15">
      <c r="A46" s="24" t="s">
        <v>58</v>
      </c>
      <c r="C46" s="37">
        <v>64677</v>
      </c>
      <c r="D46" s="37"/>
      <c r="E46" s="37">
        <v>41654</v>
      </c>
    </row>
    <row r="47" spans="1:5" ht="15">
      <c r="A47" s="24" t="s">
        <v>130</v>
      </c>
      <c r="C47" s="38">
        <v>-2849</v>
      </c>
      <c r="D47" s="37"/>
      <c r="E47" s="38">
        <v>-5505</v>
      </c>
    </row>
    <row r="48" spans="3:5" ht="15">
      <c r="C48" s="37">
        <f>SUM(C45:C47)</f>
        <v>61828</v>
      </c>
      <c r="D48" s="37"/>
      <c r="E48" s="37">
        <f>SUM(E45:E47)</f>
        <v>36149</v>
      </c>
    </row>
    <row r="49" spans="3:5" ht="4.5" customHeight="1">
      <c r="C49" s="37"/>
      <c r="D49" s="37"/>
      <c r="E49" s="37"/>
    </row>
    <row r="50" spans="1:5" ht="15">
      <c r="A50" s="24" t="s">
        <v>131</v>
      </c>
      <c r="C50" s="37">
        <v>-7232</v>
      </c>
      <c r="D50" s="37"/>
      <c r="E50" s="37">
        <v>-10020</v>
      </c>
    </row>
    <row r="51" spans="2:3" ht="15">
      <c r="B51" s="24" t="s">
        <v>132</v>
      </c>
      <c r="C51" s="24"/>
    </row>
    <row r="52" spans="3:5" ht="15.75" thickBot="1">
      <c r="C52" s="42">
        <f>C48+C50</f>
        <v>54596</v>
      </c>
      <c r="D52" s="41"/>
      <c r="E52" s="42">
        <f>E48+E50</f>
        <v>26129</v>
      </c>
    </row>
    <row r="53" ht="5.25" customHeight="1"/>
    <row r="54" ht="15"/>
    <row r="55" ht="15"/>
    <row r="56" ht="15"/>
    <row r="57" spans="3:5" ht="15">
      <c r="C57" s="40"/>
      <c r="E57" s="37"/>
    </row>
  </sheetData>
  <mergeCells count="1">
    <mergeCell ref="C6:E6"/>
  </mergeCells>
  <printOptions/>
  <pageMargins left="0.49" right="0.23" top="0.51" bottom="0.29" header="0.5"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O178"/>
  <sheetViews>
    <sheetView tabSelected="1" workbookViewId="0" topLeftCell="A1">
      <selection activeCell="A1" sqref="A1"/>
    </sheetView>
  </sheetViews>
  <sheetFormatPr defaultColWidth="9.140625" defaultRowHeight="12.75"/>
  <cols>
    <col min="1" max="1" width="3.7109375" style="35" customWidth="1"/>
    <col min="2" max="4" width="9.140625" style="35" customWidth="1"/>
    <col min="5" max="5" width="17.00390625" style="35" customWidth="1"/>
    <col min="6" max="6" width="10.28125" style="35" customWidth="1"/>
    <col min="7" max="7" width="10.140625" style="35" customWidth="1"/>
    <col min="8" max="9" width="10.28125" style="35" customWidth="1"/>
    <col min="10" max="10" width="11.00390625" style="35" customWidth="1"/>
    <col min="11" max="16384" width="9.140625" style="35" customWidth="1"/>
  </cols>
  <sheetData>
    <row r="1" ht="15">
      <c r="A1" s="43" t="s">
        <v>0</v>
      </c>
    </row>
    <row r="2" ht="15">
      <c r="A2" s="35" t="s">
        <v>1</v>
      </c>
    </row>
    <row r="3" ht="15">
      <c r="A3" s="43" t="s">
        <v>133</v>
      </c>
    </row>
    <row r="4" ht="15">
      <c r="A4" s="43"/>
    </row>
    <row r="5" ht="15">
      <c r="A5" s="43"/>
    </row>
    <row r="6" ht="15"/>
    <row r="7" ht="15">
      <c r="A7" s="43"/>
    </row>
    <row r="8" spans="1:2" ht="15">
      <c r="A8" s="43" t="s">
        <v>134</v>
      </c>
      <c r="B8" s="43" t="s">
        <v>135</v>
      </c>
    </row>
    <row r="9" ht="15">
      <c r="A9" s="43"/>
    </row>
    <row r="10" ht="15">
      <c r="A10" s="43"/>
    </row>
    <row r="11" ht="15">
      <c r="A11" s="43"/>
    </row>
    <row r="12" ht="15">
      <c r="A12" s="43"/>
    </row>
    <row r="13" ht="15">
      <c r="A13" s="43"/>
    </row>
    <row r="14" ht="15">
      <c r="A14" s="43"/>
    </row>
    <row r="15" ht="15">
      <c r="A15" s="43"/>
    </row>
    <row r="16" ht="15">
      <c r="A16" s="43"/>
    </row>
    <row r="17" spans="1:2" ht="15">
      <c r="A17" s="43" t="s">
        <v>136</v>
      </c>
      <c r="B17" s="43" t="s">
        <v>137</v>
      </c>
    </row>
    <row r="18" ht="15">
      <c r="A18" s="43"/>
    </row>
    <row r="19" ht="15">
      <c r="A19" s="43"/>
    </row>
    <row r="20" ht="15"/>
    <row r="21" ht="15"/>
    <row r="22" spans="2:3" ht="15">
      <c r="B22" s="35" t="s">
        <v>138</v>
      </c>
      <c r="C22" s="35" t="s">
        <v>139</v>
      </c>
    </row>
    <row r="23" spans="2:3" ht="15">
      <c r="B23" s="35" t="s">
        <v>140</v>
      </c>
      <c r="C23" s="35" t="s">
        <v>141</v>
      </c>
    </row>
    <row r="24" spans="2:3" ht="15">
      <c r="B24" s="35" t="s">
        <v>142</v>
      </c>
      <c r="C24" s="35" t="s">
        <v>143</v>
      </c>
    </row>
    <row r="25" spans="2:3" ht="15">
      <c r="B25" s="35" t="s">
        <v>144</v>
      </c>
      <c r="C25" s="35" t="s">
        <v>145</v>
      </c>
    </row>
    <row r="26" spans="2:3" ht="15">
      <c r="B26" s="35" t="s">
        <v>146</v>
      </c>
      <c r="C26" s="35" t="s">
        <v>54</v>
      </c>
    </row>
    <row r="27" spans="2:3" ht="15">
      <c r="B27" s="35" t="s">
        <v>147</v>
      </c>
      <c r="C27" s="35" t="s">
        <v>148</v>
      </c>
    </row>
    <row r="28" spans="2:3" ht="15">
      <c r="B28" s="35" t="s">
        <v>149</v>
      </c>
      <c r="C28" s="35" t="s">
        <v>150</v>
      </c>
    </row>
    <row r="29" spans="2:3" ht="15">
      <c r="B29" s="35" t="s">
        <v>151</v>
      </c>
      <c r="C29" s="35" t="s">
        <v>152</v>
      </c>
    </row>
    <row r="30" spans="2:3" ht="15">
      <c r="B30" s="35" t="s">
        <v>153</v>
      </c>
      <c r="C30" s="35" t="s">
        <v>154</v>
      </c>
    </row>
    <row r="31" spans="2:3" ht="15">
      <c r="B31" s="35" t="s">
        <v>155</v>
      </c>
      <c r="C31" s="35" t="s">
        <v>156</v>
      </c>
    </row>
    <row r="32" spans="2:3" ht="15">
      <c r="B32" s="35" t="s">
        <v>157</v>
      </c>
      <c r="C32" s="35" t="s">
        <v>158</v>
      </c>
    </row>
    <row r="33" spans="2:3" ht="15">
      <c r="B33" s="35" t="s">
        <v>159</v>
      </c>
      <c r="C33" s="35" t="s">
        <v>160</v>
      </c>
    </row>
    <row r="34" spans="2:3" ht="15">
      <c r="B34" s="35" t="s">
        <v>161</v>
      </c>
      <c r="C34" s="35" t="s">
        <v>162</v>
      </c>
    </row>
    <row r="35" spans="2:3" ht="15">
      <c r="B35" s="35" t="s">
        <v>163</v>
      </c>
      <c r="C35" s="35" t="s">
        <v>164</v>
      </c>
    </row>
    <row r="36" spans="2:3" ht="15">
      <c r="B36" s="35" t="s">
        <v>165</v>
      </c>
      <c r="C36" s="35" t="s">
        <v>166</v>
      </c>
    </row>
    <row r="37" spans="2:3" ht="15">
      <c r="B37" s="35" t="s">
        <v>167</v>
      </c>
      <c r="C37" s="35" t="s">
        <v>168</v>
      </c>
    </row>
    <row r="38" spans="2:3" ht="15">
      <c r="B38" s="35" t="s">
        <v>169</v>
      </c>
      <c r="C38" s="35" t="s">
        <v>170</v>
      </c>
    </row>
    <row r="40" spans="1:2" ht="15">
      <c r="A40" s="43"/>
      <c r="B40" s="43"/>
    </row>
    <row r="41" spans="1:2" ht="15">
      <c r="A41" s="43"/>
      <c r="B41" s="43"/>
    </row>
    <row r="42" spans="1:2" ht="15">
      <c r="A42" s="43"/>
      <c r="B42" s="43"/>
    </row>
    <row r="43" spans="1:2" ht="15">
      <c r="A43" s="43"/>
      <c r="B43" s="43"/>
    </row>
    <row r="44" spans="1:2" ht="15">
      <c r="A44" s="43" t="s">
        <v>171</v>
      </c>
      <c r="B44" s="43" t="s">
        <v>172</v>
      </c>
    </row>
    <row r="45" ht="15"/>
    <row r="46" ht="15"/>
    <row r="47" ht="15"/>
    <row r="48" ht="15"/>
    <row r="49" ht="15"/>
    <row r="50" ht="15"/>
    <row r="51" ht="15"/>
    <row r="52" ht="15"/>
    <row r="53" ht="15"/>
    <row r="54" spans="1:2" ht="15">
      <c r="A54" s="43" t="s">
        <v>136</v>
      </c>
      <c r="B54" s="43" t="s">
        <v>173</v>
      </c>
    </row>
    <row r="55" spans="1:2" ht="15">
      <c r="A55" s="43"/>
      <c r="B55" s="43"/>
    </row>
    <row r="56" spans="1:2" ht="15">
      <c r="A56" s="43" t="s">
        <v>171</v>
      </c>
      <c r="B56" s="43" t="s">
        <v>172</v>
      </c>
    </row>
    <row r="57" ht="15">
      <c r="B57" s="43" t="s">
        <v>174</v>
      </c>
    </row>
    <row r="58" ht="15">
      <c r="B58" s="43"/>
    </row>
    <row r="59" spans="1:2" ht="15">
      <c r="A59" s="43"/>
      <c r="B59" s="43"/>
    </row>
    <row r="60" ht="15"/>
    <row r="61" ht="15"/>
    <row r="62" ht="15"/>
    <row r="63" ht="15"/>
    <row r="64" ht="15"/>
    <row r="65" ht="15"/>
    <row r="66" ht="15"/>
    <row r="67" ht="15"/>
    <row r="68" spans="1:3" ht="15">
      <c r="A68" s="43" t="s">
        <v>175</v>
      </c>
      <c r="B68" s="43" t="s">
        <v>176</v>
      </c>
      <c r="C68" s="43"/>
    </row>
    <row r="69" ht="15"/>
    <row r="70" ht="15"/>
    <row r="71" ht="15"/>
    <row r="72" ht="15"/>
    <row r="73" ht="15"/>
    <row r="74" ht="15"/>
    <row r="75" ht="15"/>
    <row r="76" ht="15"/>
    <row r="77" ht="15"/>
    <row r="78" ht="15"/>
    <row r="79" spans="1:2" ht="15">
      <c r="A79" s="43" t="s">
        <v>177</v>
      </c>
      <c r="B79" s="43" t="s">
        <v>178</v>
      </c>
    </row>
    <row r="80" ht="15"/>
    <row r="81" ht="15"/>
    <row r="82" ht="15"/>
    <row r="83" spans="1:2" ht="15">
      <c r="A83" s="43" t="s">
        <v>179</v>
      </c>
      <c r="B83" s="43" t="s">
        <v>180</v>
      </c>
    </row>
    <row r="84" ht="15"/>
    <row r="85" ht="15"/>
    <row r="86" ht="15"/>
    <row r="87" spans="1:2" ht="15">
      <c r="A87" s="43" t="s">
        <v>20</v>
      </c>
      <c r="B87" s="43" t="s">
        <v>181</v>
      </c>
    </row>
    <row r="88" spans="1:9" ht="15">
      <c r="A88" s="43"/>
      <c r="B88" s="43"/>
      <c r="F88" s="66" t="s">
        <v>182</v>
      </c>
      <c r="G88" s="66"/>
      <c r="H88" s="66" t="s">
        <v>183</v>
      </c>
      <c r="I88" s="66"/>
    </row>
    <row r="89" spans="1:9" ht="15">
      <c r="A89" s="43"/>
      <c r="B89" s="43"/>
      <c r="F89" s="44" t="s">
        <v>41</v>
      </c>
      <c r="G89" s="44" t="s">
        <v>184</v>
      </c>
      <c r="H89" s="44" t="s">
        <v>41</v>
      </c>
      <c r="I89" s="44" t="s">
        <v>184</v>
      </c>
    </row>
    <row r="90" spans="1:9" ht="15">
      <c r="A90" s="43"/>
      <c r="B90" s="43"/>
      <c r="F90" s="44" t="s">
        <v>43</v>
      </c>
      <c r="G90" s="44" t="s">
        <v>43</v>
      </c>
      <c r="H90" s="44" t="s">
        <v>43</v>
      </c>
      <c r="I90" s="44" t="s">
        <v>43</v>
      </c>
    </row>
    <row r="91" ht="15">
      <c r="B91" s="43" t="s">
        <v>185</v>
      </c>
    </row>
    <row r="92" ht="15">
      <c r="B92" s="43"/>
    </row>
    <row r="93" spans="2:9" ht="15">
      <c r="B93" s="35" t="s">
        <v>186</v>
      </c>
      <c r="I93" s="24"/>
    </row>
    <row r="94" spans="3:9" ht="15">
      <c r="C94" s="35" t="s">
        <v>187</v>
      </c>
      <c r="F94" s="45">
        <v>5777</v>
      </c>
      <c r="G94" s="37">
        <v>3381</v>
      </c>
      <c r="H94" s="37">
        <v>12898</v>
      </c>
      <c r="I94" s="37">
        <v>10255</v>
      </c>
    </row>
    <row r="95" spans="3:9" ht="15">
      <c r="C95" s="35" t="s">
        <v>188</v>
      </c>
      <c r="F95" s="45">
        <v>13934</v>
      </c>
      <c r="G95" s="37">
        <v>11381</v>
      </c>
      <c r="H95" s="37">
        <v>52757</v>
      </c>
      <c r="I95" s="37">
        <v>36025</v>
      </c>
    </row>
    <row r="96" spans="3:9" ht="15">
      <c r="C96" s="35" t="s">
        <v>189</v>
      </c>
      <c r="F96" s="45">
        <v>6484</v>
      </c>
      <c r="G96" s="37">
        <v>3729</v>
      </c>
      <c r="H96" s="37">
        <v>16462</v>
      </c>
      <c r="I96" s="37">
        <v>26552</v>
      </c>
    </row>
    <row r="97" spans="3:9" ht="15">
      <c r="C97" s="35" t="s">
        <v>190</v>
      </c>
      <c r="F97" s="46">
        <v>8169</v>
      </c>
      <c r="G97" s="38">
        <v>970</v>
      </c>
      <c r="H97" s="38">
        <v>11855</v>
      </c>
      <c r="I97" s="38">
        <v>1982</v>
      </c>
    </row>
    <row r="98" spans="3:9" ht="15">
      <c r="C98" s="35" t="s">
        <v>191</v>
      </c>
      <c r="F98" s="45">
        <f>SUM(F93:F97)</f>
        <v>34364</v>
      </c>
      <c r="G98" s="37">
        <f>SUM(G93:G97)</f>
        <v>19461</v>
      </c>
      <c r="H98" s="37">
        <f>SUM(H93:H97)</f>
        <v>93972</v>
      </c>
      <c r="I98" s="37">
        <f>SUM(I93:I97)</f>
        <v>74814</v>
      </c>
    </row>
    <row r="99" spans="3:9" ht="15">
      <c r="C99" s="35" t="s">
        <v>192</v>
      </c>
      <c r="F99" s="46">
        <v>-7080</v>
      </c>
      <c r="G99" s="38">
        <v>0</v>
      </c>
      <c r="H99" s="38">
        <v>-9680</v>
      </c>
      <c r="I99" s="38">
        <v>0</v>
      </c>
    </row>
    <row r="100" spans="6:9" ht="15.75" thickBot="1">
      <c r="F100" s="47">
        <f>F98+F99</f>
        <v>27284</v>
      </c>
      <c r="G100" s="42">
        <f>G98+G99</f>
        <v>19461</v>
      </c>
      <c r="H100" s="42">
        <f>H98+H99</f>
        <v>84292</v>
      </c>
      <c r="I100" s="42">
        <f>I98+I99</f>
        <v>74814</v>
      </c>
    </row>
    <row r="101" spans="6:9" ht="15">
      <c r="F101" s="48"/>
      <c r="H101" s="49"/>
      <c r="I101" s="37"/>
    </row>
    <row r="102" spans="9:14" ht="15">
      <c r="I102" s="45"/>
      <c r="L102" s="48"/>
      <c r="N102" s="48"/>
    </row>
    <row r="103" spans="6:9" ht="15">
      <c r="F103" s="48"/>
      <c r="H103" s="49"/>
      <c r="I103" s="45"/>
    </row>
    <row r="104" spans="6:9" ht="15">
      <c r="F104" s="48"/>
      <c r="H104" s="49"/>
      <c r="I104" s="45"/>
    </row>
    <row r="105" spans="6:9" ht="15">
      <c r="F105" s="48"/>
      <c r="H105" s="49"/>
      <c r="I105" s="45"/>
    </row>
    <row r="106" spans="6:9" ht="15">
      <c r="F106" s="48"/>
      <c r="H106" s="49"/>
      <c r="I106" s="45"/>
    </row>
    <row r="107" spans="6:9" ht="15">
      <c r="F107" s="48"/>
      <c r="H107" s="49"/>
      <c r="I107" s="45"/>
    </row>
    <row r="108" spans="1:2" ht="15">
      <c r="A108" s="43" t="s">
        <v>20</v>
      </c>
      <c r="B108" s="43" t="s">
        <v>181</v>
      </c>
    </row>
    <row r="109" spans="1:9" ht="15">
      <c r="A109" s="43"/>
      <c r="B109" s="43"/>
      <c r="F109" s="66" t="s">
        <v>182</v>
      </c>
      <c r="G109" s="66"/>
      <c r="H109" s="66" t="s">
        <v>183</v>
      </c>
      <c r="I109" s="66"/>
    </row>
    <row r="110" spans="6:9" ht="15">
      <c r="F110" s="44" t="s">
        <v>41</v>
      </c>
      <c r="G110" s="44" t="s">
        <v>184</v>
      </c>
      <c r="H110" s="44" t="s">
        <v>41</v>
      </c>
      <c r="I110" s="44" t="s">
        <v>184</v>
      </c>
    </row>
    <row r="111" spans="6:9" ht="15">
      <c r="F111" s="44" t="s">
        <v>43</v>
      </c>
      <c r="G111" s="44" t="s">
        <v>43</v>
      </c>
      <c r="H111" s="44" t="s">
        <v>43</v>
      </c>
      <c r="I111" s="44" t="s">
        <v>43</v>
      </c>
    </row>
    <row r="112" spans="2:9" ht="15">
      <c r="B112" s="43" t="s">
        <v>193</v>
      </c>
      <c r="F112" s="44"/>
      <c r="G112" s="44"/>
      <c r="H112" s="44"/>
      <c r="I112" s="44"/>
    </row>
    <row r="113" spans="2:9" ht="15">
      <c r="B113" s="43"/>
      <c r="F113" s="48"/>
      <c r="H113" s="49"/>
      <c r="I113" s="45"/>
    </row>
    <row r="114" spans="2:9" ht="15">
      <c r="B114" s="35" t="s">
        <v>194</v>
      </c>
      <c r="F114" s="48"/>
      <c r="H114" s="49"/>
      <c r="I114" s="45"/>
    </row>
    <row r="115" spans="3:9" ht="15">
      <c r="C115" s="35" t="s">
        <v>187</v>
      </c>
      <c r="F115" s="45">
        <v>1593</v>
      </c>
      <c r="G115" s="37">
        <v>-136</v>
      </c>
      <c r="H115" s="45">
        <v>1067</v>
      </c>
      <c r="I115" s="37">
        <v>-421</v>
      </c>
    </row>
    <row r="116" spans="3:9" ht="15">
      <c r="C116" s="35" t="s">
        <v>188</v>
      </c>
      <c r="F116" s="45">
        <v>5441</v>
      </c>
      <c r="G116" s="37">
        <v>3431</v>
      </c>
      <c r="H116" s="45">
        <v>26215</v>
      </c>
      <c r="I116" s="37">
        <v>13216</v>
      </c>
    </row>
    <row r="117" spans="3:9" ht="15">
      <c r="C117" s="35" t="s">
        <v>189</v>
      </c>
      <c r="F117" s="45">
        <v>2558</v>
      </c>
      <c r="G117" s="37">
        <v>685</v>
      </c>
      <c r="H117" s="45">
        <v>3874</v>
      </c>
      <c r="I117" s="37">
        <v>1461</v>
      </c>
    </row>
    <row r="118" spans="3:9" ht="15">
      <c r="C118" s="35" t="s">
        <v>190</v>
      </c>
      <c r="F118" s="46">
        <v>8182</v>
      </c>
      <c r="G118" s="38">
        <v>434</v>
      </c>
      <c r="H118" s="46">
        <v>8721</v>
      </c>
      <c r="I118" s="38">
        <v>606</v>
      </c>
    </row>
    <row r="119" spans="6:9" ht="15">
      <c r="F119" s="50">
        <f>SUM(F114:F118)</f>
        <v>17774</v>
      </c>
      <c r="G119" s="41">
        <f>SUM(G114:G118)</f>
        <v>4414</v>
      </c>
      <c r="H119" s="50">
        <f>SUM(H114:H118)</f>
        <v>39877</v>
      </c>
      <c r="I119" s="41">
        <f>SUM(I114:I118)</f>
        <v>14862</v>
      </c>
    </row>
    <row r="120" spans="3:9" ht="15">
      <c r="C120" s="35" t="s">
        <v>195</v>
      </c>
      <c r="F120" s="50">
        <v>456</v>
      </c>
      <c r="G120" s="41">
        <v>151</v>
      </c>
      <c r="H120" s="50">
        <v>627</v>
      </c>
      <c r="I120" s="41">
        <v>668</v>
      </c>
    </row>
    <row r="121" spans="3:9" ht="15">
      <c r="C121" s="35" t="s">
        <v>192</v>
      </c>
      <c r="F121" s="50">
        <v>-7080</v>
      </c>
      <c r="G121" s="41">
        <v>0</v>
      </c>
      <c r="H121" s="50">
        <v>-9680</v>
      </c>
      <c r="I121" s="41">
        <v>0</v>
      </c>
    </row>
    <row r="122" spans="3:9" ht="15">
      <c r="C122" s="35" t="s">
        <v>196</v>
      </c>
      <c r="F122" s="41">
        <v>60</v>
      </c>
      <c r="G122" s="41">
        <v>-530</v>
      </c>
      <c r="H122" s="41">
        <v>642</v>
      </c>
      <c r="I122" s="41">
        <v>-1590</v>
      </c>
    </row>
    <row r="123" spans="6:9" ht="15.75" thickBot="1">
      <c r="F123" s="42">
        <f>SUM(F119:F122)</f>
        <v>11210</v>
      </c>
      <c r="G123" s="42">
        <f>SUM(G119:G122)</f>
        <v>4035</v>
      </c>
      <c r="H123" s="42">
        <f>SUM(H119:H122)</f>
        <v>31466</v>
      </c>
      <c r="I123" s="42">
        <f>SUM(I119:I122)</f>
        <v>13940</v>
      </c>
    </row>
    <row r="124" spans="13:15" ht="15">
      <c r="M124" s="45"/>
      <c r="O124" s="45"/>
    </row>
    <row r="125" spans="12:14" ht="15">
      <c r="L125" s="45"/>
      <c r="N125" s="45"/>
    </row>
    <row r="126" ht="15"/>
    <row r="127" ht="15"/>
    <row r="128" ht="15"/>
    <row r="129" ht="15"/>
    <row r="130" spans="1:2" ht="15">
      <c r="A130" s="43" t="s">
        <v>197</v>
      </c>
      <c r="B130" s="43" t="s">
        <v>198</v>
      </c>
    </row>
    <row r="131" spans="1:2" ht="15">
      <c r="A131" s="43"/>
      <c r="B131" s="43"/>
    </row>
    <row r="132" ht="15"/>
    <row r="133" ht="15"/>
    <row r="134" spans="1:2" ht="15">
      <c r="A134" s="43" t="s">
        <v>199</v>
      </c>
      <c r="B134" s="43" t="s">
        <v>200</v>
      </c>
    </row>
    <row r="135" ht="15"/>
    <row r="136" ht="15"/>
    <row r="137" spans="1:2" ht="15">
      <c r="A137" s="43" t="s">
        <v>201</v>
      </c>
      <c r="B137" s="43" t="s">
        <v>202</v>
      </c>
    </row>
    <row r="138" ht="15"/>
    <row r="139" ht="15"/>
    <row r="140" ht="15"/>
    <row r="141" ht="15"/>
    <row r="142" spans="1:2" ht="15">
      <c r="A142" s="43" t="s">
        <v>203</v>
      </c>
      <c r="B142" s="43" t="s">
        <v>204</v>
      </c>
    </row>
    <row r="143" ht="15"/>
    <row r="144" ht="15">
      <c r="I144" s="44" t="s">
        <v>43</v>
      </c>
    </row>
    <row r="145" ht="15">
      <c r="B145" s="35" t="s">
        <v>205</v>
      </c>
    </row>
    <row r="146" spans="2:9" ht="15.75" thickBot="1">
      <c r="B146" s="35" t="s">
        <v>206</v>
      </c>
      <c r="I146" s="51">
        <v>1440</v>
      </c>
    </row>
    <row r="148" spans="1:2" ht="15">
      <c r="A148" s="43" t="s">
        <v>46</v>
      </c>
      <c r="B148" s="43" t="s">
        <v>207</v>
      </c>
    </row>
    <row r="149" ht="15"/>
    <row r="150" ht="15"/>
    <row r="151" ht="15"/>
    <row r="152" ht="15"/>
    <row r="153" spans="1:2" ht="15">
      <c r="A153" s="43" t="s">
        <v>208</v>
      </c>
      <c r="B153" s="43" t="s">
        <v>209</v>
      </c>
    </row>
    <row r="154" ht="15"/>
    <row r="155" ht="15"/>
    <row r="156" ht="15"/>
    <row r="157" spans="1:2" ht="15">
      <c r="A157" s="43" t="s">
        <v>210</v>
      </c>
      <c r="B157" s="43" t="s">
        <v>211</v>
      </c>
    </row>
    <row r="158" ht="15"/>
    <row r="159" ht="15"/>
    <row r="160" spans="1:2" ht="15">
      <c r="A160" s="43" t="s">
        <v>212</v>
      </c>
      <c r="B160" s="43" t="s">
        <v>213</v>
      </c>
    </row>
    <row r="161" ht="15"/>
    <row r="162" ht="15"/>
    <row r="163" spans="8:9" ht="15">
      <c r="H163" s="44" t="s">
        <v>214</v>
      </c>
      <c r="I163" s="44" t="s">
        <v>214</v>
      </c>
    </row>
    <row r="164" spans="8:9" ht="15">
      <c r="H164" s="44" t="s">
        <v>41</v>
      </c>
      <c r="I164" s="44" t="s">
        <v>42</v>
      </c>
    </row>
    <row r="165" spans="8:9" ht="15">
      <c r="H165" s="44" t="s">
        <v>43</v>
      </c>
      <c r="I165" s="44" t="s">
        <v>43</v>
      </c>
    </row>
    <row r="166" spans="8:9" ht="15">
      <c r="H166" s="44"/>
      <c r="I166" s="44"/>
    </row>
    <row r="167" spans="2:9" ht="15.75" thickBot="1">
      <c r="B167" s="35" t="s">
        <v>215</v>
      </c>
      <c r="H167" s="51">
        <v>2578</v>
      </c>
      <c r="I167" s="52">
        <v>3063</v>
      </c>
    </row>
    <row r="169" spans="1:3" ht="15">
      <c r="A169" s="43" t="s">
        <v>216</v>
      </c>
      <c r="B169" s="43" t="s">
        <v>217</v>
      </c>
      <c r="C169" s="43"/>
    </row>
    <row r="170" ht="15">
      <c r="B170" s="35" t="s">
        <v>218</v>
      </c>
    </row>
    <row r="171" spans="8:9" ht="15">
      <c r="H171" s="44" t="s">
        <v>214</v>
      </c>
      <c r="I171" s="44" t="s">
        <v>214</v>
      </c>
    </row>
    <row r="172" spans="1:9" ht="15">
      <c r="A172" s="53"/>
      <c r="H172" s="44" t="s">
        <v>219</v>
      </c>
      <c r="I172" s="44" t="s">
        <v>42</v>
      </c>
    </row>
    <row r="173" spans="1:9" ht="15">
      <c r="A173" s="53"/>
      <c r="B173" s="43" t="s">
        <v>220</v>
      </c>
      <c r="H173" s="44" t="s">
        <v>43</v>
      </c>
      <c r="I173" s="44" t="s">
        <v>43</v>
      </c>
    </row>
    <row r="174" ht="15">
      <c r="A174" s="53"/>
    </row>
    <row r="175" ht="15">
      <c r="A175" s="53"/>
    </row>
    <row r="176" spans="1:9" ht="15.75" thickBot="1">
      <c r="A176" s="53"/>
      <c r="H176" s="51">
        <v>3536</v>
      </c>
      <c r="I176" s="51">
        <v>6984</v>
      </c>
    </row>
    <row r="177" ht="15">
      <c r="A177" s="53"/>
    </row>
    <row r="178" spans="1:2" ht="15">
      <c r="A178" s="43" t="s">
        <v>221</v>
      </c>
      <c r="B178" s="43" t="s">
        <v>222</v>
      </c>
    </row>
    <row r="180" ht="15"/>
  </sheetData>
  <mergeCells count="4">
    <mergeCell ref="F88:G88"/>
    <mergeCell ref="H88:I88"/>
    <mergeCell ref="F109:G109"/>
    <mergeCell ref="H109:I109"/>
  </mergeCells>
  <printOptions/>
  <pageMargins left="0.47" right="0.48" top="0.49" bottom="0.54" header="0.5" footer="0.5"/>
  <pageSetup horizontalDpi="600" verticalDpi="600" orientation="portrait" paperSize="9" scale="90" r:id="rId2"/>
  <rowBreaks count="3" manualBreakCount="3">
    <brk id="53" max="255" man="1"/>
    <brk id="107" max="255" man="1"/>
    <brk id="159" max="255" man="1"/>
  </rowBreaks>
  <drawing r:id="rId1"/>
</worksheet>
</file>

<file path=xl/worksheets/sheet6.xml><?xml version="1.0" encoding="utf-8"?>
<worksheet xmlns="http://schemas.openxmlformats.org/spreadsheetml/2006/main" xmlns:r="http://schemas.openxmlformats.org/officeDocument/2006/relationships">
  <dimension ref="A1:M139"/>
  <sheetViews>
    <sheetView workbookViewId="0" topLeftCell="A1">
      <selection activeCell="A1" sqref="A1"/>
    </sheetView>
  </sheetViews>
  <sheetFormatPr defaultColWidth="9.140625" defaultRowHeight="12.75"/>
  <cols>
    <col min="1" max="1" width="4.421875" style="60" customWidth="1"/>
    <col min="2" max="2" width="3.140625" style="35" customWidth="1"/>
    <col min="3" max="7" width="9.140625" style="35" customWidth="1"/>
    <col min="8" max="9" width="10.28125" style="35" customWidth="1"/>
    <col min="10" max="10" width="10.00390625" style="35" customWidth="1"/>
    <col min="11" max="11" width="11.00390625" style="35" customWidth="1"/>
    <col min="12" max="16384" width="9.140625" style="35" customWidth="1"/>
  </cols>
  <sheetData>
    <row r="1" spans="1:13" ht="15">
      <c r="A1" s="54" t="s">
        <v>223</v>
      </c>
      <c r="B1" s="55"/>
      <c r="C1" s="56"/>
      <c r="D1" s="56"/>
      <c r="E1" s="56"/>
      <c r="F1" s="56"/>
      <c r="G1" s="56"/>
      <c r="H1" s="56"/>
      <c r="I1" s="56"/>
      <c r="J1" s="56"/>
      <c r="K1" s="56"/>
      <c r="L1" s="56"/>
      <c r="M1" s="56"/>
    </row>
    <row r="2" spans="1:13" ht="15">
      <c r="A2" s="35" t="s">
        <v>1</v>
      </c>
      <c r="B2" s="55"/>
      <c r="C2" s="56"/>
      <c r="D2" s="56"/>
      <c r="E2" s="56"/>
      <c r="F2" s="56"/>
      <c r="G2" s="56"/>
      <c r="H2" s="56"/>
      <c r="I2" s="56"/>
      <c r="J2" s="56"/>
      <c r="K2" s="56"/>
      <c r="L2" s="56"/>
      <c r="M2" s="56"/>
    </row>
    <row r="3" spans="1:13" ht="15">
      <c r="A3" s="57" t="s">
        <v>133</v>
      </c>
      <c r="B3" s="55"/>
      <c r="C3" s="56"/>
      <c r="D3" s="56"/>
      <c r="E3" s="56"/>
      <c r="F3" s="56"/>
      <c r="G3" s="56"/>
      <c r="H3" s="56"/>
      <c r="I3" s="56"/>
      <c r="J3" s="56"/>
      <c r="K3" s="56"/>
      <c r="L3" s="56"/>
      <c r="M3" s="56"/>
    </row>
    <row r="4" spans="1:13" ht="15">
      <c r="A4" s="58"/>
      <c r="B4" s="56"/>
      <c r="C4" s="56"/>
      <c r="D4" s="56"/>
      <c r="E4" s="56"/>
      <c r="F4" s="56"/>
      <c r="G4" s="56"/>
      <c r="H4" s="56"/>
      <c r="I4" s="56"/>
      <c r="J4" s="56"/>
      <c r="K4" s="56"/>
      <c r="L4" s="56"/>
      <c r="M4" s="56"/>
    </row>
    <row r="5" spans="1:13" ht="15">
      <c r="A5" s="59"/>
      <c r="B5" s="56"/>
      <c r="C5" s="56"/>
      <c r="D5" s="56"/>
      <c r="E5" s="56"/>
      <c r="F5" s="56"/>
      <c r="G5" s="56"/>
      <c r="H5" s="56"/>
      <c r="I5" s="56"/>
      <c r="J5" s="56"/>
      <c r="K5" s="56"/>
      <c r="L5" s="56"/>
      <c r="M5" s="56"/>
    </row>
    <row r="6" spans="1:13" ht="15">
      <c r="A6" s="59"/>
      <c r="B6" s="56"/>
      <c r="C6" s="56"/>
      <c r="D6" s="56"/>
      <c r="E6" s="56"/>
      <c r="F6" s="56"/>
      <c r="G6" s="56"/>
      <c r="H6" s="56"/>
      <c r="I6" s="56"/>
      <c r="J6" s="56"/>
      <c r="K6" s="56"/>
      <c r="L6" s="56"/>
      <c r="M6" s="56"/>
    </row>
    <row r="7" spans="1:13" ht="15">
      <c r="A7" s="59"/>
      <c r="B7" s="56"/>
      <c r="C7" s="56"/>
      <c r="D7" s="56"/>
      <c r="E7" s="56"/>
      <c r="F7" s="56"/>
      <c r="G7" s="56"/>
      <c r="H7" s="56"/>
      <c r="I7" s="56"/>
      <c r="J7" s="56"/>
      <c r="K7" s="56"/>
      <c r="L7" s="56"/>
      <c r="M7" s="56"/>
    </row>
    <row r="8" spans="1:2" ht="15">
      <c r="A8" s="44" t="s">
        <v>224</v>
      </c>
      <c r="B8" s="43" t="s">
        <v>225</v>
      </c>
    </row>
    <row r="9" ht="15"/>
    <row r="10" ht="15"/>
    <row r="11" ht="15"/>
    <row r="12" ht="15"/>
    <row r="13" ht="15"/>
    <row r="14" ht="15"/>
    <row r="15" ht="15"/>
    <row r="16" spans="1:2" ht="15">
      <c r="A16" s="44" t="s">
        <v>226</v>
      </c>
      <c r="B16" s="43" t="s">
        <v>227</v>
      </c>
    </row>
    <row r="17" ht="15"/>
    <row r="18" ht="15"/>
    <row r="19" ht="15"/>
    <row r="20" ht="15"/>
    <row r="21" ht="15"/>
    <row r="22" spans="1:2" ht="15">
      <c r="A22" s="44" t="s">
        <v>228</v>
      </c>
      <c r="B22" s="43" t="s">
        <v>229</v>
      </c>
    </row>
    <row r="23" ht="15"/>
    <row r="24" ht="15"/>
    <row r="25" spans="1:2" ht="15">
      <c r="A25" s="44" t="s">
        <v>230</v>
      </c>
      <c r="B25" s="43" t="s">
        <v>231</v>
      </c>
    </row>
    <row r="26" ht="15"/>
    <row r="27" ht="15"/>
    <row r="28" ht="15"/>
    <row r="29" spans="1:2" ht="15">
      <c r="A29" s="44" t="s">
        <v>29</v>
      </c>
      <c r="B29" s="43" t="s">
        <v>28</v>
      </c>
    </row>
    <row r="30" spans="1:2" ht="15">
      <c r="A30" s="44"/>
      <c r="B30" s="35" t="s">
        <v>232</v>
      </c>
    </row>
    <row r="31" spans="8:11" ht="15">
      <c r="H31" s="66" t="s">
        <v>233</v>
      </c>
      <c r="I31" s="66"/>
      <c r="J31" s="66" t="s">
        <v>234</v>
      </c>
      <c r="K31" s="66"/>
    </row>
    <row r="32" spans="8:11" ht="15">
      <c r="H32" s="44" t="s">
        <v>41</v>
      </c>
      <c r="I32" s="44" t="s">
        <v>184</v>
      </c>
      <c r="J32" s="44" t="s">
        <v>41</v>
      </c>
      <c r="K32" s="44" t="s">
        <v>184</v>
      </c>
    </row>
    <row r="33" spans="8:11" ht="15">
      <c r="H33" s="44" t="s">
        <v>235</v>
      </c>
      <c r="I33" s="44" t="s">
        <v>235</v>
      </c>
      <c r="J33" s="44" t="s">
        <v>235</v>
      </c>
      <c r="K33" s="44" t="s">
        <v>235</v>
      </c>
    </row>
    <row r="35" spans="2:11" ht="15">
      <c r="B35" s="35" t="s">
        <v>236</v>
      </c>
      <c r="H35" s="37">
        <v>5276</v>
      </c>
      <c r="I35" s="37">
        <v>1361</v>
      </c>
      <c r="J35" s="37">
        <v>11595</v>
      </c>
      <c r="K35" s="37">
        <v>4907</v>
      </c>
    </row>
    <row r="36" spans="2:11" ht="15">
      <c r="B36" s="35" t="s">
        <v>237</v>
      </c>
      <c r="H36" s="38">
        <v>315</v>
      </c>
      <c r="I36" s="38">
        <v>24</v>
      </c>
      <c r="J36" s="38">
        <v>383</v>
      </c>
      <c r="K36" s="38">
        <v>-260</v>
      </c>
    </row>
    <row r="37" spans="8:11" ht="15">
      <c r="H37" s="39">
        <f>SUM(H34:H36)</f>
        <v>5591</v>
      </c>
      <c r="I37" s="39">
        <f>SUM(I34:I36)</f>
        <v>1385</v>
      </c>
      <c r="J37" s="39">
        <f>SUM(J34:J36)</f>
        <v>11978</v>
      </c>
      <c r="K37" s="39">
        <f>SUM(K34:K36)</f>
        <v>4647</v>
      </c>
    </row>
    <row r="39" ht="15"/>
    <row r="40" ht="15"/>
    <row r="41" ht="15"/>
    <row r="42" ht="15"/>
    <row r="43" ht="15"/>
    <row r="44" spans="1:2" ht="15">
      <c r="A44" s="44" t="s">
        <v>238</v>
      </c>
      <c r="B44" s="43" t="s">
        <v>239</v>
      </c>
    </row>
    <row r="45" ht="15"/>
    <row r="46" ht="15"/>
    <row r="47" ht="15"/>
    <row r="53" spans="1:3" ht="15">
      <c r="A53" s="44" t="s">
        <v>240</v>
      </c>
      <c r="B53" s="43" t="s">
        <v>241</v>
      </c>
      <c r="C53" s="43"/>
    </row>
    <row r="54" spans="2:3" ht="15">
      <c r="B54" s="35" t="s">
        <v>171</v>
      </c>
      <c r="C54" s="35" t="s">
        <v>242</v>
      </c>
    </row>
    <row r="56" spans="2:3" ht="15">
      <c r="B56" s="35" t="s">
        <v>243</v>
      </c>
      <c r="C56" s="35" t="s">
        <v>244</v>
      </c>
    </row>
    <row r="57" spans="10:11" ht="15">
      <c r="J57" s="44" t="s">
        <v>214</v>
      </c>
      <c r="K57" s="44" t="s">
        <v>214</v>
      </c>
    </row>
    <row r="58" spans="10:11" ht="15">
      <c r="J58" s="44" t="s">
        <v>41</v>
      </c>
      <c r="K58" s="44" t="s">
        <v>42</v>
      </c>
    </row>
    <row r="59" spans="10:11" ht="15">
      <c r="J59" s="44" t="s">
        <v>43</v>
      </c>
      <c r="K59" s="44" t="s">
        <v>43</v>
      </c>
    </row>
    <row r="61" spans="2:11" ht="15">
      <c r="B61" s="35" t="s">
        <v>245</v>
      </c>
      <c r="J61" s="45">
        <v>24623</v>
      </c>
      <c r="K61" s="45">
        <v>24623</v>
      </c>
    </row>
    <row r="62" spans="2:11" ht="15">
      <c r="B62" s="35" t="s">
        <v>246</v>
      </c>
      <c r="J62" s="45">
        <v>27853</v>
      </c>
      <c r="K62" s="45">
        <v>27872</v>
      </c>
    </row>
    <row r="63" spans="2:11" ht="15.75" thickBot="1">
      <c r="B63" s="35" t="s">
        <v>247</v>
      </c>
      <c r="J63" s="51">
        <v>15924</v>
      </c>
      <c r="K63" s="51">
        <v>15469</v>
      </c>
    </row>
    <row r="65" spans="1:2" ht="15">
      <c r="A65" s="44" t="s">
        <v>248</v>
      </c>
      <c r="B65" s="43" t="s">
        <v>249</v>
      </c>
    </row>
    <row r="66" spans="1:2" ht="15">
      <c r="A66" s="44"/>
      <c r="B66" s="35" t="s">
        <v>250</v>
      </c>
    </row>
    <row r="68" spans="1:2" ht="15">
      <c r="A68" s="44" t="s">
        <v>61</v>
      </c>
      <c r="B68" s="43" t="s">
        <v>60</v>
      </c>
    </row>
    <row r="69" spans="1:2" ht="15">
      <c r="A69" s="44"/>
      <c r="B69" s="43"/>
    </row>
    <row r="70" spans="10:11" ht="15">
      <c r="J70" s="44" t="s">
        <v>214</v>
      </c>
      <c r="K70" s="44" t="s">
        <v>214</v>
      </c>
    </row>
    <row r="71" spans="10:11" ht="15">
      <c r="J71" s="44" t="s">
        <v>41</v>
      </c>
      <c r="K71" s="44" t="s">
        <v>42</v>
      </c>
    </row>
    <row r="72" spans="10:11" ht="15">
      <c r="J72" s="44" t="s">
        <v>43</v>
      </c>
      <c r="K72" s="44" t="s">
        <v>43</v>
      </c>
    </row>
    <row r="73" spans="1:2" ht="15">
      <c r="A73" s="60" t="s">
        <v>171</v>
      </c>
      <c r="B73" s="61" t="s">
        <v>251</v>
      </c>
    </row>
    <row r="74" ht="15">
      <c r="B74" s="35" t="s">
        <v>252</v>
      </c>
    </row>
    <row r="75" spans="3:11" ht="15">
      <c r="C75" s="35" t="s">
        <v>253</v>
      </c>
      <c r="J75" s="45">
        <v>2585</v>
      </c>
      <c r="K75" s="45">
        <v>0</v>
      </c>
    </row>
    <row r="76" spans="3:11" ht="15">
      <c r="C76" s="35" t="s">
        <v>254</v>
      </c>
      <c r="J76" s="45">
        <v>2849</v>
      </c>
      <c r="K76" s="45">
        <v>4887</v>
      </c>
    </row>
    <row r="77" spans="3:11" ht="15">
      <c r="C77" s="35" t="s">
        <v>255</v>
      </c>
      <c r="J77" s="46">
        <v>29</v>
      </c>
      <c r="K77" s="46">
        <v>189</v>
      </c>
    </row>
    <row r="78" spans="10:11" ht="15">
      <c r="J78" s="50">
        <f>SUM(J75:J77)</f>
        <v>5463</v>
      </c>
      <c r="K78" s="50">
        <f>SUM(K75:K77)</f>
        <v>5076</v>
      </c>
    </row>
    <row r="79" spans="2:11" ht="15">
      <c r="B79" s="35" t="s">
        <v>256</v>
      </c>
      <c r="J79" s="45"/>
      <c r="K79" s="45"/>
    </row>
    <row r="80" spans="3:11" ht="15">
      <c r="C80" s="35" t="s">
        <v>257</v>
      </c>
      <c r="J80" s="45">
        <v>80603</v>
      </c>
      <c r="K80" s="45">
        <v>80603</v>
      </c>
    </row>
    <row r="81" spans="10:12" ht="15.75" thickBot="1">
      <c r="J81" s="47">
        <f>SUM(J78:J80)</f>
        <v>86066</v>
      </c>
      <c r="K81" s="47">
        <f>SUM(K78:K80)</f>
        <v>85679</v>
      </c>
      <c r="L81" s="45"/>
    </row>
    <row r="82" spans="10:11" ht="15">
      <c r="J82" s="50"/>
      <c r="K82" s="50"/>
    </row>
    <row r="83" spans="1:11" ht="15">
      <c r="A83" s="60" t="s">
        <v>175</v>
      </c>
      <c r="B83" s="61" t="s">
        <v>258</v>
      </c>
      <c r="J83" s="45"/>
      <c r="K83" s="45"/>
    </row>
    <row r="84" spans="2:11" ht="15">
      <c r="B84" s="35" t="s">
        <v>252</v>
      </c>
      <c r="J84" s="45"/>
      <c r="K84" s="45"/>
    </row>
    <row r="85" spans="3:11" ht="15">
      <c r="C85" s="35" t="s">
        <v>253</v>
      </c>
      <c r="J85" s="45">
        <v>0</v>
      </c>
      <c r="K85" s="45">
        <v>2585</v>
      </c>
    </row>
    <row r="86" spans="3:11" ht="15">
      <c r="C86" s="35" t="s">
        <v>255</v>
      </c>
      <c r="J86" s="45">
        <v>301</v>
      </c>
      <c r="K86" s="45">
        <v>304</v>
      </c>
    </row>
    <row r="87" spans="3:11" ht="15">
      <c r="C87" s="35" t="s">
        <v>259</v>
      </c>
      <c r="J87" s="45">
        <v>60000</v>
      </c>
      <c r="K87" s="45">
        <v>60000</v>
      </c>
    </row>
    <row r="88" spans="10:12" ht="15">
      <c r="J88" s="62">
        <f>SUM(J85:J87)</f>
        <v>60301</v>
      </c>
      <c r="K88" s="62">
        <f>SUM(K85:K87)</f>
        <v>62889</v>
      </c>
      <c r="L88" s="45"/>
    </row>
    <row r="89" spans="2:11" ht="15.75" thickBot="1">
      <c r="B89" s="35" t="s">
        <v>260</v>
      </c>
      <c r="J89" s="47">
        <f>J81+J88</f>
        <v>146367</v>
      </c>
      <c r="K89" s="47">
        <f>K81+K88</f>
        <v>148568</v>
      </c>
    </row>
    <row r="90" ht="15">
      <c r="J90" s="45"/>
    </row>
    <row r="91" spans="1:10" ht="15">
      <c r="A91" s="60" t="s">
        <v>261</v>
      </c>
      <c r="B91" s="61" t="s">
        <v>262</v>
      </c>
      <c r="J91" s="45"/>
    </row>
    <row r="92" ht="15"/>
    <row r="93" ht="15"/>
    <row r="94" spans="1:3" ht="15">
      <c r="A94" s="44" t="s">
        <v>263</v>
      </c>
      <c r="B94" s="43" t="s">
        <v>264</v>
      </c>
      <c r="C94" s="43"/>
    </row>
    <row r="95" ht="15"/>
    <row r="96" ht="15"/>
    <row r="97" spans="1:2" ht="15">
      <c r="A97" s="44" t="s">
        <v>265</v>
      </c>
      <c r="B97" s="43" t="s">
        <v>266</v>
      </c>
    </row>
    <row r="98" ht="15"/>
    <row r="99" ht="15"/>
    <row r="100" spans="1:3" ht="15">
      <c r="A100" s="44" t="s">
        <v>267</v>
      </c>
      <c r="B100" s="43" t="s">
        <v>268</v>
      </c>
      <c r="C100" s="43"/>
    </row>
    <row r="101" ht="15"/>
    <row r="102" ht="15"/>
    <row r="103" ht="15"/>
    <row r="104" ht="15"/>
    <row r="105" spans="1:2" ht="15">
      <c r="A105" s="44" t="s">
        <v>37</v>
      </c>
      <c r="B105" s="43" t="s">
        <v>164</v>
      </c>
    </row>
    <row r="106" ht="15"/>
    <row r="107" ht="15"/>
    <row r="108" ht="15"/>
    <row r="109" ht="15"/>
    <row r="110" spans="8:11" ht="15">
      <c r="H110" s="66" t="s">
        <v>182</v>
      </c>
      <c r="I110" s="66"/>
      <c r="J110" s="66" t="s">
        <v>183</v>
      </c>
      <c r="K110" s="66"/>
    </row>
    <row r="111" spans="8:11" ht="15">
      <c r="H111" s="44" t="s">
        <v>41</v>
      </c>
      <c r="I111" s="44" t="s">
        <v>184</v>
      </c>
      <c r="J111" s="44" t="s">
        <v>41</v>
      </c>
      <c r="K111" s="44" t="s">
        <v>184</v>
      </c>
    </row>
    <row r="112" spans="8:11" ht="15">
      <c r="H112" s="43"/>
      <c r="I112" s="43"/>
      <c r="J112" s="43"/>
      <c r="K112" s="43"/>
    </row>
    <row r="114" ht="15">
      <c r="C114" s="35" t="s">
        <v>269</v>
      </c>
    </row>
    <row r="115" spans="3:11" ht="15">
      <c r="C115" s="35" t="s">
        <v>270</v>
      </c>
      <c r="H115" s="46">
        <v>3203</v>
      </c>
      <c r="I115" s="46">
        <v>1546</v>
      </c>
      <c r="J115" s="46">
        <v>9834</v>
      </c>
      <c r="K115" s="46">
        <v>5061</v>
      </c>
    </row>
    <row r="116" spans="8:11" ht="15">
      <c r="H116" s="45"/>
      <c r="I116" s="45"/>
      <c r="J116" s="45"/>
      <c r="K116" s="45"/>
    </row>
    <row r="117" spans="3:11" ht="15">
      <c r="C117" s="35" t="s">
        <v>271</v>
      </c>
      <c r="H117" s="45"/>
      <c r="I117" s="45"/>
      <c r="J117" s="45"/>
      <c r="K117" s="45"/>
    </row>
    <row r="118" spans="3:11" ht="15">
      <c r="C118" s="35" t="s">
        <v>272</v>
      </c>
      <c r="H118" s="46">
        <v>100000</v>
      </c>
      <c r="I118" s="46">
        <v>100000</v>
      </c>
      <c r="J118" s="46">
        <v>100000</v>
      </c>
      <c r="K118" s="46">
        <v>100000</v>
      </c>
    </row>
    <row r="120" spans="3:11" ht="15">
      <c r="C120" s="35" t="s">
        <v>273</v>
      </c>
      <c r="H120" s="63">
        <f>H115/H118*100</f>
        <v>3.2030000000000003</v>
      </c>
      <c r="I120" s="63">
        <f>I115/I118*100</f>
        <v>1.546</v>
      </c>
      <c r="J120" s="63">
        <f>J115/J118*100</f>
        <v>9.834</v>
      </c>
      <c r="K120" s="63">
        <f>K115/K118*100</f>
        <v>5.061</v>
      </c>
    </row>
    <row r="122" spans="1:2" ht="15">
      <c r="A122" s="44" t="s">
        <v>274</v>
      </c>
      <c r="B122" s="43" t="s">
        <v>275</v>
      </c>
    </row>
    <row r="123" ht="15"/>
    <row r="124" ht="15"/>
    <row r="125" ht="15"/>
    <row r="130" ht="15">
      <c r="A130" s="35" t="s">
        <v>276</v>
      </c>
    </row>
    <row r="134" ht="15">
      <c r="A134" s="35" t="s">
        <v>277</v>
      </c>
    </row>
    <row r="135" ht="15">
      <c r="A135" s="35" t="s">
        <v>278</v>
      </c>
    </row>
    <row r="138" ht="15">
      <c r="A138" s="35" t="s">
        <v>279</v>
      </c>
    </row>
    <row r="139" ht="15">
      <c r="A139" s="35" t="s">
        <v>280</v>
      </c>
    </row>
  </sheetData>
  <mergeCells count="4">
    <mergeCell ref="H31:I31"/>
    <mergeCell ref="J31:K31"/>
    <mergeCell ref="H110:I110"/>
    <mergeCell ref="J110:K110"/>
  </mergeCells>
  <printOptions/>
  <pageMargins left="0.45" right="0.21" top="0.51" bottom="0.54"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PCB</dc:creator>
  <cp:keywords/>
  <dc:description/>
  <cp:lastModifiedBy>kychoo</cp:lastModifiedBy>
  <cp:lastPrinted>2006-11-29T07:39:11Z</cp:lastPrinted>
  <dcterms:created xsi:type="dcterms:W3CDTF">2006-11-29T03:15:46Z</dcterms:created>
  <dcterms:modified xsi:type="dcterms:W3CDTF">2006-11-29T07:39:17Z</dcterms:modified>
  <cp:category/>
  <cp:version/>
  <cp:contentType/>
  <cp:contentStatus/>
</cp:coreProperties>
</file>